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defaultThemeVersion="124226"/>
  <mc:AlternateContent xmlns:mc="http://schemas.openxmlformats.org/markup-compatibility/2006">
    <mc:Choice Requires="x15">
      <x15ac:absPath xmlns:x15ac="http://schemas.microsoft.com/office/spreadsheetml/2010/11/ac" url="C:\Users\HK\Documents\_work\~UNV\unvcambodia.org\unvcambodia\docs\"/>
    </mc:Choice>
  </mc:AlternateContent>
  <xr:revisionPtr revIDLastSave="0" documentId="13_ncr:1_{31E966F6-66A0-4A42-8002-78060B7570E6}" xr6:coauthVersionLast="28" xr6:coauthVersionMax="28" xr10:uidLastSave="{00000000-0000-0000-0000-000000000000}"/>
  <bookViews>
    <workbookView xWindow="0" yWindow="0" windowWidth="14628" windowHeight="6000" xr2:uid="{00000000-000D-0000-FFFF-FFFF00000000}"/>
  </bookViews>
  <sheets>
    <sheet name="Data" sheetId="1" r:id="rId1"/>
  </sheets>
  <calcPr calcId="171026"/>
</workbook>
</file>

<file path=xl/calcChain.xml><?xml version="1.0" encoding="utf-8"?>
<calcChain xmlns="http://schemas.openxmlformats.org/spreadsheetml/2006/main">
  <c r="O361" i="1" l="1"/>
  <c r="O351" i="1"/>
  <c r="O327" i="1"/>
  <c r="O317" i="1"/>
  <c r="O289" i="1"/>
  <c r="O267" i="1"/>
  <c r="O253" i="1"/>
  <c r="O241" i="1"/>
  <c r="O230" i="1"/>
  <c r="O219" i="1"/>
  <c r="O170" i="1"/>
  <c r="O162" i="1"/>
  <c r="O151" i="1"/>
  <c r="O138" i="1"/>
  <c r="O127" i="1"/>
  <c r="O113" i="1"/>
  <c r="O104" i="1"/>
  <c r="O93" i="1"/>
  <c r="O81" i="1"/>
  <c r="O68" i="1"/>
  <c r="D361" i="1"/>
  <c r="D351" i="1"/>
  <c r="D341" i="1"/>
  <c r="D327" i="1"/>
  <c r="D317" i="1"/>
  <c r="D289" i="1"/>
  <c r="D267" i="1"/>
  <c r="D253" i="1"/>
  <c r="D241" i="1"/>
  <c r="D230" i="1"/>
  <c r="D219" i="1"/>
  <c r="D170" i="1"/>
  <c r="D162" i="1"/>
  <c r="D151" i="1"/>
  <c r="D138" i="1"/>
  <c r="D127" i="1"/>
  <c r="D113" i="1"/>
  <c r="D104" i="1"/>
  <c r="D93" i="1"/>
  <c r="D81" i="1"/>
  <c r="D68" i="1"/>
  <c r="Q351" i="1"/>
  <c r="Q241" i="1"/>
  <c r="Q317" i="1"/>
  <c r="Q68" i="1"/>
  <c r="R241" i="1"/>
  <c r="R317" i="1"/>
  <c r="R68" i="1"/>
  <c r="S241" i="1"/>
  <c r="S317" i="1"/>
  <c r="S68" i="1"/>
  <c r="T241" i="1"/>
  <c r="T317" i="1"/>
  <c r="T68" i="1"/>
  <c r="U241" i="1"/>
  <c r="U317" i="1"/>
  <c r="U68" i="1"/>
  <c r="V241" i="1"/>
  <c r="V317" i="1"/>
  <c r="V68" i="1"/>
  <c r="W351" i="1"/>
  <c r="W241" i="1"/>
  <c r="W317" i="1"/>
  <c r="W68" i="1"/>
  <c r="X241" i="1"/>
  <c r="X317" i="1"/>
  <c r="X93" i="1"/>
  <c r="X68" i="1"/>
  <c r="J219" i="1"/>
  <c r="E170" i="1"/>
  <c r="E15" i="1"/>
  <c r="E32" i="1"/>
  <c r="E44" i="1"/>
  <c r="E54" i="1"/>
  <c r="E68" i="1"/>
  <c r="E81" i="1"/>
  <c r="E93" i="1"/>
  <c r="E104" i="1"/>
  <c r="E113" i="1"/>
  <c r="E127" i="1"/>
  <c r="E138" i="1"/>
  <c r="E151" i="1"/>
  <c r="E162" i="1"/>
  <c r="E219" i="1"/>
  <c r="E230" i="1"/>
  <c r="E241" i="1"/>
  <c r="E253" i="1"/>
  <c r="E267" i="1"/>
  <c r="E289" i="1"/>
  <c r="E317" i="1"/>
  <c r="E327" i="1"/>
  <c r="E341" i="1"/>
  <c r="E351" i="1"/>
  <c r="E361" i="1"/>
  <c r="D54" i="1"/>
  <c r="D44" i="1"/>
  <c r="D32" i="1"/>
  <c r="D15" i="1"/>
  <c r="I127" i="1"/>
  <c r="I151" i="1"/>
  <c r="I170" i="1"/>
  <c r="I241" i="1"/>
  <c r="I68" i="1"/>
  <c r="H68" i="1"/>
  <c r="I81" i="1"/>
  <c r="I327" i="1"/>
  <c r="I15" i="1"/>
  <c r="I113" i="1"/>
  <c r="I93" i="1"/>
  <c r="I138" i="1"/>
  <c r="I54" i="1"/>
  <c r="I361" i="1"/>
  <c r="H361" i="1"/>
  <c r="I32" i="1"/>
  <c r="I104" i="1"/>
  <c r="I162" i="1"/>
  <c r="I351" i="1"/>
  <c r="I267" i="1"/>
  <c r="I341" i="1"/>
  <c r="I230" i="1"/>
  <c r="I44" i="1"/>
  <c r="I317" i="1"/>
  <c r="I289" i="1"/>
  <c r="I219" i="1"/>
  <c r="I253" i="1"/>
  <c r="H127" i="1"/>
  <c r="H151" i="1"/>
  <c r="H170" i="1"/>
  <c r="H241" i="1"/>
  <c r="H81" i="1"/>
  <c r="H327" i="1"/>
  <c r="H15" i="1"/>
  <c r="H113" i="1"/>
  <c r="H93" i="1"/>
  <c r="H138" i="1"/>
  <c r="H54" i="1"/>
  <c r="H32" i="1"/>
  <c r="H104" i="1"/>
  <c r="H162" i="1"/>
  <c r="H351" i="1"/>
  <c r="H267" i="1"/>
  <c r="H341" i="1"/>
  <c r="H230" i="1"/>
  <c r="H44" i="1"/>
  <c r="H317" i="1"/>
  <c r="H289" i="1"/>
  <c r="H253" i="1"/>
  <c r="H219" i="1"/>
  <c r="P361" i="1"/>
  <c r="Q361" i="1"/>
  <c r="R361" i="1"/>
  <c r="S361" i="1"/>
  <c r="T361" i="1"/>
  <c r="U361" i="1"/>
  <c r="V361" i="1"/>
  <c r="W361" i="1"/>
  <c r="X361" i="1"/>
  <c r="J361" i="1"/>
  <c r="R44" i="1"/>
  <c r="S44" i="1"/>
  <c r="T44" i="1"/>
  <c r="U44" i="1"/>
  <c r="V44" i="1"/>
  <c r="W44" i="1"/>
  <c r="X44" i="1"/>
  <c r="Q44" i="1"/>
  <c r="O44" i="1"/>
  <c r="J44" i="1"/>
  <c r="C44" i="1"/>
  <c r="C361" i="1"/>
  <c r="C241" i="1"/>
  <c r="X327" i="1"/>
  <c r="W327" i="1"/>
  <c r="V327" i="1"/>
  <c r="U327" i="1"/>
  <c r="T327" i="1"/>
  <c r="S327" i="1"/>
  <c r="R327" i="1"/>
  <c r="Q327" i="1"/>
  <c r="C327" i="1"/>
  <c r="J327" i="1"/>
  <c r="J304" i="1"/>
  <c r="J29" i="1"/>
  <c r="J305" i="1"/>
  <c r="J297" i="1"/>
  <c r="J299" i="1"/>
  <c r="J300" i="1"/>
  <c r="J301" i="1"/>
  <c r="J302" i="1"/>
  <c r="J303" i="1"/>
  <c r="J296" i="1"/>
  <c r="J295" i="1"/>
  <c r="J293" i="1"/>
  <c r="J292" i="1"/>
  <c r="J291" i="1"/>
  <c r="J290" i="1"/>
  <c r="O54" i="1"/>
  <c r="O341" i="1"/>
  <c r="O32" i="1"/>
  <c r="O15" i="1"/>
  <c r="Q170" i="1"/>
  <c r="R170" i="1"/>
  <c r="S170" i="1"/>
  <c r="T170" i="1"/>
  <c r="U170" i="1"/>
  <c r="V170" i="1"/>
  <c r="W170" i="1"/>
  <c r="X170" i="1"/>
  <c r="C317" i="1"/>
  <c r="C341" i="1"/>
  <c r="C351" i="1"/>
  <c r="P93" i="1"/>
  <c r="Q93" i="1"/>
  <c r="R93" i="1"/>
  <c r="S93" i="1"/>
  <c r="T93" i="1"/>
  <c r="U93" i="1"/>
  <c r="V93" i="1"/>
  <c r="W93" i="1"/>
  <c r="J93" i="1"/>
  <c r="Q219" i="1"/>
  <c r="C93" i="1"/>
  <c r="U54" i="1"/>
  <c r="T54" i="1"/>
  <c r="S54" i="1"/>
  <c r="J54" i="1"/>
  <c r="C54" i="1"/>
  <c r="X54" i="1"/>
  <c r="W54" i="1"/>
  <c r="V54" i="1"/>
  <c r="R54" i="1"/>
  <c r="Q54" i="1"/>
  <c r="U351" i="1"/>
  <c r="U341" i="1"/>
  <c r="U289" i="1"/>
  <c r="U267" i="1"/>
  <c r="U253" i="1"/>
  <c r="U230" i="1"/>
  <c r="U219" i="1"/>
  <c r="U162" i="1"/>
  <c r="U151" i="1"/>
  <c r="U138" i="1"/>
  <c r="U127" i="1"/>
  <c r="U113" i="1"/>
  <c r="U104" i="1"/>
  <c r="U81" i="1"/>
  <c r="U32" i="1"/>
  <c r="U15" i="1"/>
  <c r="C289" i="1"/>
  <c r="C267" i="1"/>
  <c r="C253" i="1"/>
  <c r="C230" i="1"/>
  <c r="C219" i="1"/>
  <c r="C170" i="1"/>
  <c r="C162" i="1"/>
  <c r="C151" i="1"/>
  <c r="C138" i="1"/>
  <c r="C127" i="1"/>
  <c r="C113" i="1"/>
  <c r="C104" i="1"/>
  <c r="C81" i="1"/>
  <c r="C68" i="1"/>
  <c r="C32" i="1"/>
  <c r="C15" i="1"/>
  <c r="Q151" i="1"/>
  <c r="R151" i="1"/>
  <c r="S151" i="1"/>
  <c r="T151" i="1"/>
  <c r="V151" i="1"/>
  <c r="W151" i="1"/>
  <c r="X151" i="1"/>
  <c r="J151" i="1"/>
  <c r="P81" i="1"/>
  <c r="P362" i="1" s="1"/>
  <c r="Q81" i="1"/>
  <c r="R81" i="1"/>
  <c r="S81" i="1"/>
  <c r="T81" i="1"/>
  <c r="V81" i="1"/>
  <c r="W81" i="1"/>
  <c r="X81" i="1"/>
  <c r="J81" i="1"/>
  <c r="J351" i="1"/>
  <c r="J341" i="1"/>
  <c r="J289" i="1"/>
  <c r="J267" i="1"/>
  <c r="J253" i="1"/>
  <c r="J241" i="1"/>
  <c r="J230" i="1"/>
  <c r="J170" i="1"/>
  <c r="J162" i="1"/>
  <c r="J138" i="1"/>
  <c r="J127" i="1"/>
  <c r="J113" i="1"/>
  <c r="J104" i="1"/>
  <c r="J68" i="1"/>
  <c r="J15" i="1"/>
  <c r="J32" i="1"/>
  <c r="R351" i="1"/>
  <c r="S351" i="1"/>
  <c r="T351" i="1"/>
  <c r="T341" i="1"/>
  <c r="T289" i="1"/>
  <c r="T267" i="1"/>
  <c r="T253" i="1"/>
  <c r="T230" i="1"/>
  <c r="T219" i="1"/>
  <c r="T162" i="1"/>
  <c r="T138" i="1"/>
  <c r="T127" i="1"/>
  <c r="T113" i="1"/>
  <c r="T104" i="1"/>
  <c r="T32" i="1"/>
  <c r="T15" i="1"/>
  <c r="V351" i="1"/>
  <c r="X351" i="1"/>
  <c r="P341" i="1"/>
  <c r="R32" i="1"/>
  <c r="R127" i="1"/>
  <c r="R138" i="1"/>
  <c r="R162" i="1"/>
  <c r="R219" i="1"/>
  <c r="R15" i="1"/>
  <c r="W267" i="1"/>
  <c r="W362" i="1" s="1"/>
  <c r="R289" i="1"/>
  <c r="W289" i="1"/>
  <c r="R267" i="1"/>
  <c r="S267" i="1"/>
  <c r="S113" i="1"/>
  <c r="R341" i="1"/>
  <c r="R253" i="1"/>
  <c r="R230" i="1"/>
  <c r="R113" i="1"/>
  <c r="R104" i="1"/>
  <c r="W113" i="1"/>
  <c r="S104" i="1"/>
  <c r="S253" i="1"/>
  <c r="Q230" i="1"/>
  <c r="V267" i="1"/>
  <c r="V113" i="1"/>
  <c r="W230" i="1"/>
  <c r="X230" i="1"/>
  <c r="Q341" i="1"/>
  <c r="Q289" i="1"/>
  <c r="Q267" i="1"/>
  <c r="Q253" i="1"/>
  <c r="Q162" i="1"/>
  <c r="Q138" i="1"/>
  <c r="Q127" i="1"/>
  <c r="Q113" i="1"/>
  <c r="Q104" i="1"/>
  <c r="Q32" i="1"/>
  <c r="Q15" i="1"/>
  <c r="S32" i="1"/>
  <c r="S127" i="1"/>
  <c r="S15" i="1"/>
  <c r="S219" i="1"/>
  <c r="S162" i="1"/>
  <c r="S138" i="1"/>
  <c r="V289" i="1"/>
  <c r="X341" i="1"/>
  <c r="W341" i="1"/>
  <c r="W253" i="1"/>
  <c r="W219" i="1"/>
  <c r="W162" i="1"/>
  <c r="W138" i="1"/>
  <c r="W127" i="1"/>
  <c r="W104" i="1"/>
  <c r="W32" i="1"/>
  <c r="W15" i="1"/>
  <c r="V104" i="1"/>
  <c r="V253" i="1"/>
  <c r="V341" i="1"/>
  <c r="X219" i="1"/>
  <c r="X162" i="1"/>
  <c r="X138" i="1"/>
  <c r="X289" i="1"/>
  <c r="X267" i="1"/>
  <c r="X253" i="1"/>
  <c r="X127" i="1"/>
  <c r="X113" i="1"/>
  <c r="X104" i="1"/>
  <c r="X32" i="1"/>
  <c r="X15" i="1"/>
  <c r="V230" i="1"/>
  <c r="S289" i="1"/>
  <c r="V162" i="1"/>
  <c r="V138" i="1"/>
  <c r="V127" i="1"/>
  <c r="V32" i="1"/>
  <c r="V15" i="1"/>
  <c r="V219" i="1"/>
  <c r="S341" i="1"/>
  <c r="S230" i="1"/>
  <c r="V362" i="1" l="1"/>
  <c r="S362" i="1"/>
  <c r="U362" i="1"/>
  <c r="Q362" i="1"/>
  <c r="E362" i="1"/>
  <c r="T362" i="1"/>
  <c r="J317" i="1"/>
  <c r="R362" i="1"/>
  <c r="X362" i="1"/>
  <c r="O362" i="1"/>
  <c r="D362" i="1"/>
</calcChain>
</file>

<file path=xl/sharedStrings.xml><?xml version="1.0" encoding="utf-8"?>
<sst xmlns="http://schemas.openxmlformats.org/spreadsheetml/2006/main" count="1525" uniqueCount="662">
  <si>
    <t>Provinces</t>
  </si>
  <si>
    <t>TS</t>
  </si>
  <si>
    <t>Name of Organization</t>
  </si>
  <si>
    <t>Q1. ViO?</t>
  </si>
  <si>
    <t>Q2. Type of organization?</t>
  </si>
  <si>
    <t>Q3. Where does your organization work in Cambodia?</t>
  </si>
  <si>
    <t>Areas</t>
  </si>
  <si>
    <t>Q4. Number of Volunteers: F/M/Total</t>
  </si>
  <si>
    <t>Age, gender, edu</t>
  </si>
  <si>
    <t>From this town</t>
  </si>
  <si>
    <t>Other province</t>
  </si>
  <si>
    <t>Foreigners</t>
  </si>
  <si>
    <t>Q5. Does your organization train and support volunteers?</t>
  </si>
  <si>
    <t>Support types</t>
  </si>
  <si>
    <t>Q6. Does your organization have volunteers, who assist in administration or with project?</t>
  </si>
  <si>
    <t>Q7. Does your organization support volunteers who train or mobilize groups of existing traditional associations, CBOs or social/health workers?</t>
  </si>
  <si>
    <t>Q8. Does your organization promote human right or right-based issue?</t>
  </si>
  <si>
    <t>Q9. Does your organization work with volunteers when you mobilise people to be a part of campaigns?</t>
  </si>
  <si>
    <t>Q10. Does your organization support volunteers who work with communities to give feedback to commune councils?</t>
  </si>
  <si>
    <t>Q11. Do you participate in a network involving community-based organization or association?</t>
  </si>
  <si>
    <t>Q12. Does your organization work with community worker or workers who do not receive a fixed salary, and can say that money is the main reason that they work for your community?</t>
  </si>
  <si>
    <t>Q13. Do you participate in a self-help group that is focused on a particular issue or cause?</t>
  </si>
  <si>
    <t xml:space="preserve">Q3.2. Do you practice open recruitment (public announcement, open competition) or closed selection by the management] ?  </t>
  </si>
  <si>
    <t>Q3.3. What are your selection criteria (please specify and prioritize all options that apply)? [ការប្តេជ្ញាចិត្តរបស់បេក្ខជន (commitment of candidates)]</t>
  </si>
  <si>
    <t>Q3.3. selection criteria: experience of candidates</t>
  </si>
  <si>
    <t>Q3.3.knowledge of candidates</t>
  </si>
  <si>
    <t>Q3.3. skills of candidates</t>
  </si>
  <si>
    <t xml:space="preserve">Q3.4. Does your organisation consider equal opportunities principle when hiring men and women?  </t>
  </si>
  <si>
    <t xml:space="preserve">Q3.5. Does your organization have an equal opportunities policy?  </t>
  </si>
  <si>
    <t xml:space="preserve">Q2.1. How many male volunteers are from 17 to 24? </t>
  </si>
  <si>
    <t>What is their level of their edu?</t>
  </si>
  <si>
    <t>Q2.2How many female volunteers are from 17 to 24?</t>
  </si>
  <si>
    <t>What is their level of their educational attainment check all that apply)?</t>
  </si>
  <si>
    <t>Q2.3 How many male volunteers are from 25 to 49 ?</t>
  </si>
  <si>
    <t>Q2.4 How many female volunteers are from 25 to 49?</t>
  </si>
  <si>
    <t>Q2.5 How many male volunteers are over 50?</t>
  </si>
  <si>
    <t>Q2.6 How many female volunteers are over 50?</t>
  </si>
  <si>
    <t>Q13. Can you recommend any other organisations we may contact?</t>
  </si>
  <si>
    <t>Banteay Meanchey</t>
  </si>
  <si>
    <t>Cambodian Hope Organization</t>
  </si>
  <si>
    <t>local NGO</t>
  </si>
  <si>
    <t>Battambang, Banteay Meanchey</t>
  </si>
  <si>
    <t>Cambodian Human Resource Development</t>
  </si>
  <si>
    <t>Christian &amp; Missionary Alliance</t>
  </si>
  <si>
    <t>International NGO that set up programme office in Cambodia</t>
  </si>
  <si>
    <t>Banteay Meanchey, Siem Reap, Pursat, Battambang</t>
  </si>
  <si>
    <t xml:space="preserve">Development Initiative Community Organization </t>
  </si>
  <si>
    <t>Future for Women and Children Association</t>
  </si>
  <si>
    <t>Khmer Youth Association</t>
  </si>
  <si>
    <t>Takeo, Kampong Cham, Tbong Khmum, Battambang, Prey Veng, Siem Reap, Kampong Chhnang, Ratanak Kiri</t>
  </si>
  <si>
    <t>Ockenden Cambodia</t>
  </si>
  <si>
    <t>KNO</t>
  </si>
  <si>
    <t>KrT</t>
  </si>
  <si>
    <t>The Cambodian Women's Crisis Center</t>
  </si>
  <si>
    <t>Banteay Meanchey, Siem Reap, Kampong Thom</t>
  </si>
  <si>
    <t>Rural Community and Environment Development Organization (RCEDO)</t>
  </si>
  <si>
    <t>Agriculture, Community Development, Disaster Preparedness/Relief</t>
  </si>
  <si>
    <t>They are from 24-28 of age; have both male &amp; female. Most of them graduated in year 3 &amp; Year-4 of Bachelor.</t>
  </si>
  <si>
    <t>2 volunteers from the province</t>
  </si>
  <si>
    <t>One volunteer from other provinceSiem Reap)</t>
  </si>
  <si>
    <t>No</t>
  </si>
  <si>
    <t>បណ្តុះបណ្តាលនិងបំប៉នជាបន្តបន្ទាប់ ongoing and refresher training), ថ្លៃធ្វើដំណើរ transportation), ប្រាក់ឧបត្ថម្ភ pocket money/allowance)</t>
  </si>
  <si>
    <t>ជ្រើសរើសដោយបើកចំហរជាញឹកញាប់ mostly open recruitment)</t>
  </si>
  <si>
    <t>សំខាន់ណាស់ very important)</t>
  </si>
  <si>
    <t>សំខាន់ important)</t>
  </si>
  <si>
    <t>តែងតែ always)</t>
  </si>
  <si>
    <t>higher</t>
  </si>
  <si>
    <t>SEADO; CHRD &amp; PK</t>
  </si>
  <si>
    <t>Battambang</t>
  </si>
  <si>
    <t>Battambang Disabled People Organization</t>
  </si>
  <si>
    <t>Brosith</t>
  </si>
  <si>
    <t>Cambodia Women for Peace and Development</t>
  </si>
  <si>
    <t>Community Cooperative Network</t>
  </si>
  <si>
    <t>Community Support Improved Development</t>
  </si>
  <si>
    <t>Development Association of Resource Economy</t>
  </si>
  <si>
    <t>Islamic Local Development Organization</t>
  </si>
  <si>
    <t>Krom Akphiwat Phum</t>
  </si>
  <si>
    <t>The Halo Trust</t>
  </si>
  <si>
    <t>Komar Rikreay</t>
  </si>
  <si>
    <t>Child's Rights/Welfare, Management/Organizational Development, Youth leadership/livelihoods</t>
  </si>
  <si>
    <t>Age: 27, Sex: Female</t>
  </si>
  <si>
    <t>N/A</t>
  </si>
  <si>
    <t>បណ្តុះបណ្តាលនិងបំប៉នជាបន្តបន្ទាប់ (ongoing and refresher training), ប្រាក់ per diem​ សំរាប់ចូលរួមសិក្ខាសាលា (per diem to workshop), ថ្លៃធ្វើដំណើរ (transportation)</t>
  </si>
  <si>
    <t>តែងតែជ្រើសរើសដោយបើកចំហរ (always open recruitment), ជ្រើសរើសដោយ​បើកចំហរផង​ ជ្រើសរើសជាលក្ខណៈបិទជិតផង (equally open and closed selection)</t>
  </si>
  <si>
    <t>សំខាន់ណាស់ (very important)</t>
  </si>
  <si>
    <t>សំខាន់ (important)</t>
  </si>
  <si>
    <t>ជាញឹកញាប់ (often)</t>
  </si>
  <si>
    <t>1. World Vision Cambodia, 2. APLE, 3. CCT</t>
  </si>
  <si>
    <t>Maddox Jolie Pitt Foundation</t>
  </si>
  <si>
    <t>LAC</t>
  </si>
  <si>
    <t>Advocacy, Child's Rights/Welfare, Counter-trafficking, Domestic Violence, Education/Training, Gender/Women's issues, Human Rights/Democracy, Youth leadership/livelihoods</t>
  </si>
  <si>
    <t>បណ្តុះបណ្តាលមុននឹងចេញដំណើរ (pre-department/induction training), បណ្តុះបណ្តាលនិងបំប៉នជាបន្តបន្ទាប់ (ongoing and refresher training), ប្រាក់ per diem​ សំរាប់ចូលរួមសិក្ខាសាលា (per diem to workshop), 0</t>
  </si>
  <si>
    <t>តែងតែជ្រើសរើសដោយបើកចំហរ (always open recruitment), ជ្រើសរើសដោយបើកចំហរជាញឹកញាប់ (mostly open recruitment), អង្គការផ្សេងជាអ្នកជ្រើសរើស រួចបញ្ជូនមកអោយពួកយើង--ការចូលរូមជ្រើសរើសរបស់យើងនៅមានកំរិត (our volunteers are recruited and sent to us by other organization -- our participation in their recruitment is limited)</t>
  </si>
  <si>
    <t>តែងតែ (always)</t>
  </si>
  <si>
    <t>CHRAC</t>
  </si>
  <si>
    <t>Life and Hope Association</t>
  </si>
  <si>
    <t>Siem Reap, Battambang, KampongCham, Kampong Thom, Kratie</t>
  </si>
  <si>
    <t xml:space="preserve">Legacy of Hope International </t>
  </si>
  <si>
    <t>Community Development, Counter-trafficking, Education/Training</t>
  </si>
  <si>
    <t>បណ្តុះបណ្តាលមុននឹងចេញដំណើរ (pre-department/induction training)</t>
  </si>
  <si>
    <t>តែងតែជ្រើសរើសជាលក្ខណៈបិទជិត (always closed selection), អង្គការផ្សេងជាអ្នកជ្រើសរើស រួចបញ្ជូនមកអោយពួកយើង--ការចូលរូមជ្រើសរើសរបស់យើងនៅមានកំរិត (our volunteers are recruited and sent to us by other organization -- our participation in their recruitment is limited)</t>
  </si>
  <si>
    <t>ម្តងម្កាល​ (sometimes)</t>
  </si>
  <si>
    <t>Vocational, Higher (University</t>
  </si>
  <si>
    <t>Secondary, Higher (University</t>
  </si>
  <si>
    <t>Higher (University</t>
  </si>
  <si>
    <t>Kone Kmeng Organzation
Cambodian Children's Trust Organization 
Asian Outreach Cambodia</t>
  </si>
  <si>
    <t>Ptea Teuk Dong Cambodia (PTD)</t>
  </si>
  <si>
    <t>Agriculture, Community Development, Disaster Preparedness/Relief, Education/Training, Health/Nutrition, Management/Organizational Development, Water and Sanitation</t>
  </si>
  <si>
    <t xml:space="preserve">Mostly mix with rang from high school to University. </t>
  </si>
  <si>
    <t>បណ្តុះបណ្តាលមុននឹងចេញដំណើរ (pre-department/induction training), បណ្តុះបណ្តាលនិងបំប៉នជាបន្តបន្ទាប់ (ongoing and refresher training)</t>
  </si>
  <si>
    <t>តែងតែជ្រើសរើសដោយបើកចំហរ (always open recruitment)</t>
  </si>
  <si>
    <t>N/a</t>
  </si>
  <si>
    <t>Kampong Cham</t>
  </si>
  <si>
    <t>Association of the Blind in Cambodia</t>
  </si>
  <si>
    <t xml:space="preserve">Buddhism for Social Development Action </t>
  </si>
  <si>
    <t>Community Resource Improvement for Development</t>
  </si>
  <si>
    <t>Kampong Cham, Kampong Thom, Tbong Khmum,Prey veng</t>
  </si>
  <si>
    <t>Takeo, Kampong Cham, Tbong Khmum, Battambang, Prey Veng, Siem Reap, Kampong Chnang, Ratanak Kiri</t>
  </si>
  <si>
    <t>Krousar Yoeung</t>
  </si>
  <si>
    <t>Phnom Srey Organization for Development</t>
  </si>
  <si>
    <t xml:space="preserve">Kampong Cham </t>
  </si>
  <si>
    <t>Plan International Cambodia</t>
  </si>
  <si>
    <t>Reproductive Health the Association of Cambodia</t>
  </si>
  <si>
    <t>Shining Star Community Church in Cambodia</t>
  </si>
  <si>
    <t>ADHOC</t>
  </si>
  <si>
    <t>Handicap International</t>
  </si>
  <si>
    <t>Kampong Cham, Tbong Khmum, Siem Reap, Phnom Penh</t>
  </si>
  <si>
    <t>Advocacy, Community Development, Disability and Rehabilitation, Human rights and Democracy, Education and Training</t>
  </si>
  <si>
    <t>Under 25: 1 female; 25-64: 4 female, 14 male; above 65: 1 female volunteer</t>
  </si>
  <si>
    <t>បណ្តុះបណ្តាលមុននឹងចេញដំណើរ (pre-department/induction training), បណ្តុះបណ្តាលនិងបំប៉នជាបន្តបន្ទាប់ (ongoing and refresher training), ថ្លៃធ្វើដំណើរ (transportation), ប្រាក់ per diem​ សំរាប់ចូលរួមសិក្ខាសាលា (per diem to workshop)</t>
  </si>
  <si>
    <t>Secondary</t>
  </si>
  <si>
    <t>University (3), Secondary (39)</t>
  </si>
  <si>
    <t>Kampong Chhnang</t>
  </si>
  <si>
    <t>Action for Environment and Community</t>
  </si>
  <si>
    <t>Committee for Free and Fair Election in Cambodia</t>
  </si>
  <si>
    <t>25 Province</t>
  </si>
  <si>
    <t>Community Capacities for Development</t>
  </si>
  <si>
    <t>Fisheries Action Coalition Team</t>
  </si>
  <si>
    <t xml:space="preserve">Siem Reap, Kampong Chhnang, Stung Treng </t>
  </si>
  <si>
    <t>International Relief and Development</t>
  </si>
  <si>
    <t>Kampong Chhnang, Phnom Penh, Battambang, Banteay Meanchey, Siem Reap, Kampong Cham, Tbong Khmum, Ratanak Kiri, Prey Veng, Takeo</t>
  </si>
  <si>
    <t>Oldages and Miserable People Help Organization</t>
  </si>
  <si>
    <t>Kampong Thom</t>
  </si>
  <si>
    <t>LICADHO</t>
  </si>
  <si>
    <t>SMART International School of Community</t>
  </si>
  <si>
    <t>Local NGO</t>
  </si>
  <si>
    <t xml:space="preserve">Kampong Chhnang </t>
  </si>
  <si>
    <t>Agriculture, Youth leadership/welfare, Community Development, Counter-trafficking,  Disability and Rehabilitation, Disaster Preparedness/Relief), Domestic Violence, Education/Training, Environment/Natural Resources, Gender/Women's issues, Water and Sanitation</t>
  </si>
  <si>
    <t>ថ្លៃធ្វើដំណើរ (transportation), ប្រាក់ឧបត្ថម្ភ (pocket money/allowance)</t>
  </si>
  <si>
    <t>ជ្រើសរើសដោយ​បើកចំហរផង​ ជ្រើសរើសជាលក្ខណៈបិទជិតផង (equally open and closed selection)</t>
  </si>
  <si>
    <t>Primary</t>
  </si>
  <si>
    <t>Kampong Speu</t>
  </si>
  <si>
    <t>Children and Poor People Development Association</t>
  </si>
  <si>
    <t>Enfants and Development</t>
  </si>
  <si>
    <t>Farmer Livelihood Development</t>
  </si>
  <si>
    <t>Kampong Speu, Siem Reap, Preah Vihear, Phnom Penh</t>
  </si>
  <si>
    <t>Agriculture, Credit and Savings, Education/Training</t>
  </si>
  <si>
    <t>Assistance to Poor Children Agency</t>
  </si>
  <si>
    <t>Children, Community Development, Education/Training, Environment/Natural Resources, Health/Nutrition, Management/Organization Development, Water and Sanitation</t>
  </si>
  <si>
    <t>ថ្លៃធ្វើដំណើរ (transportation), ប្រាក់ឧបត្ថម្ភ (pocket money/allowance), ផ្សេងៗ: អាហារ, សុខភាព (food, health)</t>
  </si>
  <si>
    <t xml:space="preserve">ជ្រើសរើសដោយបើកចំហរ ជាញឹកញាប់ (Mostly open recruitment), អង្គការផ្សេងជាអ្នកជ្រើសរួចបញ្ជូនមកអោយពួកយើង (Our volunteers are recruited and sent to us by other organisation) </t>
  </si>
  <si>
    <t>Higher (university)</t>
  </si>
  <si>
    <t>Life With Dignity</t>
  </si>
  <si>
    <t>Mlup Baitong</t>
  </si>
  <si>
    <t>Full Gospel Assembly Cambodia</t>
  </si>
  <si>
    <t>National Prosperity Association (NAPA)</t>
  </si>
  <si>
    <t>Orphans Care and Training Organization</t>
  </si>
  <si>
    <t>Peri Urban Agriculture Center (PUAC)</t>
  </si>
  <si>
    <t>Sao Sary Foundation</t>
  </si>
  <si>
    <t>Children, Community Development, Education/Training, Environment/Natural Resources, Health/Nutrition, Human Rights/Democracy, Water and Sanitation</t>
  </si>
  <si>
    <t>Action for Development</t>
  </si>
  <si>
    <t>Cambodian Organization for Woman Support</t>
  </si>
  <si>
    <t>Corporation Development for Cambodia</t>
  </si>
  <si>
    <t>Dai Kou Kaksekar</t>
  </si>
  <si>
    <t>Khmer Organization for Rural Community Development</t>
  </si>
  <si>
    <t>Minority Organization for Development of Economy</t>
  </si>
  <si>
    <t>Rural Development Association</t>
  </si>
  <si>
    <t>The Cambodia Center for the Protaction of Chirldrens Right</t>
  </si>
  <si>
    <t>Religious Affair and Ethnic Community Development Organization</t>
  </si>
  <si>
    <t>Legal Aid of Cambodia (LAC)</t>
  </si>
  <si>
    <t>1 male</t>
  </si>
  <si>
    <t>The Light of Hope Organizaiton (Int'l)</t>
  </si>
  <si>
    <t>Advocacy, Agriculture, Community Development, Counter-trafficking, Education/Training, Health/Nutrition, Environment/Nat. Resource, Child's Rights/Welfare, Credit and Savings, Disability and Rehabilitation, Management/Organizational Development, Gender/Women's issues, Human Rights/Democracy,  Domestic Violence, Disaster Preparation/Relief, other: peace, good governance strengthening the role and responsibility of local authorities, small business</t>
  </si>
  <si>
    <t>under 17, Male 1378 &amp; Female 1223, 17-24, Male 2578 &amp; Female 2633, 25-49, Male 15851 &amp; Female 17007, 25-50+, Male 136 &amp; Female 743, Primary School Students 2601, Highschool students 5219</t>
  </si>
  <si>
    <t>zero</t>
  </si>
  <si>
    <t>បណ្តុះបណ្តាលមុននឹងចេញដំណើរ (pre-department/induction training), បណ្តុះបណ្តាលនិងបំប៉នជាបន្តបន្ទាប់ (ongoing and refresher training), ប្រាក់ per diem​ សំរាប់ចូលរួមសិក្ខាសាលា (per diem to workshop), ថ្លៃធ្វើដំណើរ (transportation), ប្រាក់ឧបត្ថម្ភ (pocket money/allowance)</t>
  </si>
  <si>
    <t xml:space="preserve">តែងតែជ្រើសរើសដោយបើកចំហរ (always open recruitment), អង្គការផ្សេងជាអ្នកជ្រើស រួចបញ្ជូនមកអោយពួកយើង – ការចូលរួមជ្រើសរើសរបស់យើងនៅមានកំរិត (Our volunteers are recruited and sent to us by other organization - Our participation in their recruitment is limited) </t>
  </si>
  <si>
    <t>សំខាន់​ (important)</t>
  </si>
  <si>
    <t>Ponleu Ney kdey Sasgkhum (PNKS),ប្រធានគម្រោងសម្លេងព្រៃវែង</t>
  </si>
  <si>
    <t>Kampot</t>
  </si>
  <si>
    <t>Buddhist Library Cambodia Project</t>
  </si>
  <si>
    <t>Education/Training, Health/Nutrition, Water and Sanitation</t>
  </si>
  <si>
    <t>បណ្តុះបណ្តាលនិងបំប៉នជាបន្តបន្ទាប់ (ongoing and refresher training), ប្រាក់ per diem​ សំរាប់ចូលរួមសិក្ខាសាលា (per diem to workshop), ថ្លៃធ្វើដំណើរ (transportation), ប្រាក់ឧបត្ថម្ភ (pocket money/allowance)</t>
  </si>
  <si>
    <t>មិនសំខាន់ (not important)</t>
  </si>
  <si>
    <t>Primary, Secondary, Vocational</t>
  </si>
  <si>
    <t>World Vision Cambodia</t>
  </si>
  <si>
    <t>Cambodia Trust</t>
  </si>
  <si>
    <t>Cambodian Organization for Children and Development</t>
  </si>
  <si>
    <t>Children Care and Community Development Organization</t>
  </si>
  <si>
    <t>Chumkriel Language School</t>
  </si>
  <si>
    <t>Deaf Development Program</t>
  </si>
  <si>
    <t>Mission of Generous Cambodia Alliance</t>
  </si>
  <si>
    <t>CWEOK</t>
  </si>
  <si>
    <t>Cambodia Bernadette Organization</t>
  </si>
  <si>
    <t>Child's Rights/Welfare, Education/Training, Environment/Nat. Resource</t>
  </si>
  <si>
    <t>Male; 50 and over; Higher Education</t>
  </si>
  <si>
    <t>Higher (University)</t>
  </si>
  <si>
    <t>Children and Women Development Center in Cambodia (CWDCC)</t>
  </si>
  <si>
    <t>Kandal</t>
  </si>
  <si>
    <t>Cambodia Development Mission for Disability</t>
  </si>
  <si>
    <t>Kandal, Takeo, Prey Veng</t>
  </si>
  <si>
    <t>Unaccompanied Association</t>
  </si>
  <si>
    <t>Mlup Children Home</t>
  </si>
  <si>
    <t>local NGO, Self-intiated</t>
  </si>
  <si>
    <t>Dune Famille A Lautre</t>
  </si>
  <si>
    <t>Essential Personnel Cambodia</t>
  </si>
  <si>
    <t>Family Economic Development Organization</t>
  </si>
  <si>
    <t>Natural Resource Protection Diverse Ecology Development Organization</t>
  </si>
  <si>
    <t>Kadal, Kampong Som, Siem Reap, Kep, Kampong Thom, Mondul Kiri, Preah Vihear</t>
  </si>
  <si>
    <t>Vongkot Borey Organization</t>
  </si>
  <si>
    <t>Woman for Woman Foundation</t>
  </si>
  <si>
    <t>Agricultural Development for Poor People Organization</t>
  </si>
  <si>
    <t>Kep</t>
  </si>
  <si>
    <t>Kep Gardens</t>
  </si>
  <si>
    <t>Buddhist for Life Development</t>
  </si>
  <si>
    <t>local NGO, Local faith-based organization</t>
  </si>
  <si>
    <t>Development Culture Kep Province</t>
  </si>
  <si>
    <t>Kallayanmat Thmei</t>
  </si>
  <si>
    <t>Enfants d'Asie Aspeca</t>
  </si>
  <si>
    <t>International NGO</t>
  </si>
  <si>
    <t>Battambang, Pailin, Pursat, Kampong Chhnang, Kampong Speu, Takeo, Kep, Preah Vihear, Kampong Som, Prey Veng, Svay Rieng, Mondul Kiri, Phnom Penh</t>
  </si>
  <si>
    <t>Our School</t>
  </si>
  <si>
    <t>La Maison de la Culture de des Sports</t>
  </si>
  <si>
    <t>Kep, Battambang, Kampong Som, Kampot</t>
  </si>
  <si>
    <t>Kep-Kampot Salt Producers Community</t>
  </si>
  <si>
    <t>Koh Kong</t>
  </si>
  <si>
    <t>AFESIP</t>
  </si>
  <si>
    <t>Care Cambodia</t>
  </si>
  <si>
    <t>Healthcare Center for Children</t>
  </si>
  <si>
    <t>International Union for Conservation of Nature</t>
  </si>
  <si>
    <t>Legal support for Children and Women</t>
  </si>
  <si>
    <t>Mlup Prom Vihea Thor Center Organization</t>
  </si>
  <si>
    <t>Morodok Organization</t>
  </si>
  <si>
    <t>People In Need</t>
  </si>
  <si>
    <t>Reproductive and Child Health Alliance</t>
  </si>
  <si>
    <t>Kratie</t>
  </si>
  <si>
    <t>Cambodian Community Development Kratie</t>
  </si>
  <si>
    <t>Cambodian Rural Development Team</t>
  </si>
  <si>
    <t>Kratie, Stung Treng, Modolkiri</t>
  </si>
  <si>
    <t>ChildFund Cambodia</t>
  </si>
  <si>
    <t>Community Economic Development</t>
  </si>
  <si>
    <t>Forests and Livelyhood Organization</t>
  </si>
  <si>
    <t>Kampuchea Woman Welfare Action</t>
  </si>
  <si>
    <t>Khmer Association for Development of Countryside Cambodia</t>
  </si>
  <si>
    <t>Khmer Buddhist Society in Cambodia</t>
  </si>
  <si>
    <t>My Village Organization</t>
  </si>
  <si>
    <t>Northeastern Rural Development</t>
  </si>
  <si>
    <t>Mondul Kiri</t>
  </si>
  <si>
    <t>Action for Health Organization</t>
  </si>
  <si>
    <t>Caritas Cambodia Mondul Kiri</t>
  </si>
  <si>
    <t>International organization that set up programme office in Cambodia</t>
  </si>
  <si>
    <t>Battambang, Siem Reap, Preah Vihear, Kampong Thom, Kampong Cham, Mondul Kiri, Kandal, Takeo, Phnom Penh </t>
  </si>
  <si>
    <t>Agriculture,Community Development, Credit and Savings, Disaster Preparation/Relief, Environment/Nat. Resource, Gender/Women's issues, Water and Sanitation, other: Climate Change Adaptation</t>
  </si>
  <si>
    <t>17-24, Male 0 and Female 1, University level</t>
  </si>
  <si>
    <t>បណ្តុះបណ្តាលនិងបំប៉នជាបន្តបន្ទាប់ (ongoing and refresher training), ប្រាក់ per diem​ សំរាប់ចូលរួមសិក្ខាសាលា (per diem to workshop), ថ្លៃធ្វើដំណើរ (transportation),បណ្តុះបណ្តាលមុននឹងចេញដំណើរ (pre-department/induction training)</t>
  </si>
  <si>
    <t>International Cooperation Cambodia</t>
  </si>
  <si>
    <t>Development and Partnership in Action</t>
  </si>
  <si>
    <t>Mondul Kiri, Phnom Penh</t>
  </si>
  <si>
    <t>Elephant Livelihood Initiative Environment</t>
  </si>
  <si>
    <t>Health Poverty Action</t>
  </si>
  <si>
    <t>Indigenous People Health Improvement Association</t>
  </si>
  <si>
    <t>Internation Cooperation Cambodia</t>
  </si>
  <si>
    <t>Mondul Kiri Indigenous People Association for Development</t>
  </si>
  <si>
    <t>Mondul Kiri, Kratie, Stung Treng</t>
  </si>
  <si>
    <t>People Disability Organization</t>
  </si>
  <si>
    <t>Right Protection and Indigeneous Development in Cambodia</t>
  </si>
  <si>
    <t>WWF</t>
  </si>
  <si>
    <t xml:space="preserve"> Environment/Nat. Resource</t>
  </si>
  <si>
    <t xml:space="preserve">25-49 Male 0 &amp; Female 2,University Level </t>
  </si>
  <si>
    <t>Otdar Meanchey</t>
  </si>
  <si>
    <t>BFD (OMC)</t>
  </si>
  <si>
    <t>Cambodian Health and Human Rights Alliance (CHHRA)</t>
  </si>
  <si>
    <t>Community Based Integrated Development Organization</t>
  </si>
  <si>
    <t>Greenway Cambodia Organization</t>
  </si>
  <si>
    <t>Otdar Meanchey, Kampot</t>
  </si>
  <si>
    <t>Halo Trust</t>
  </si>
  <si>
    <t xml:space="preserve">Khmer Buddhist Association </t>
  </si>
  <si>
    <t xml:space="preserve">Malteser International </t>
  </si>
  <si>
    <t>Medical Team International</t>
  </si>
  <si>
    <t>Partnership for Development in Kampuchea</t>
  </si>
  <si>
    <t>Phnom Penh, Kratie, Siem Reap, Otdar Meachey, Kampong Speu, Prey Veng</t>
  </si>
  <si>
    <t>Pailin</t>
  </si>
  <si>
    <t>Pailin Association Council Sangkat</t>
  </si>
  <si>
    <t>Chamroeun Phal Bortaingsou Community</t>
  </si>
  <si>
    <t>Agriculture, Community Development, Credit and Savings</t>
  </si>
  <si>
    <t>50 and over; Secondary Education; Male and Female </t>
  </si>
  <si>
    <t>ប្រាក់ឧបត្ថម្ភ (Pocket Money/allowance)</t>
  </si>
  <si>
    <t>ជ្រើសរើសជាលក្ខណៈបិទជិតជាញឹកញាប់ (mostly closed selection)</t>
  </si>
  <si>
    <t>Secondary Education</t>
  </si>
  <si>
    <t>Catholic Relief Services</t>
  </si>
  <si>
    <t>Malaria Consortium Cambodia</t>
  </si>
  <si>
    <t>Phnom Penh</t>
  </si>
  <si>
    <t>ALLIANCE FOR CONFLICT TRANSFORMATION</t>
  </si>
  <si>
    <t>CWCC</t>
  </si>
  <si>
    <t>Kampong Speu, Kampot, Svay Reang, Kampong Thom, Siem Reap</t>
  </si>
  <si>
    <t>Asain Outreach Cambodia</t>
  </si>
  <si>
    <t>Advocacy, Community Development, Human Rights/Democracy, Support to Cambodian organizations, Water and Sanitation</t>
  </si>
  <si>
    <t xml:space="preserve">Lorn sary, 31, M, Buddhist philosophy two years at University </t>
  </si>
  <si>
    <t>Sary, Pesith</t>
  </si>
  <si>
    <t>បណ្តុះបណ្តាលនិងបំប៉នជាបន្តបន្ទាប់ (ongoing and refresher training), ថ្លៃធ្វើដំណើរ (transportation)</t>
  </si>
  <si>
    <t>Lorn Sary</t>
  </si>
  <si>
    <t>Action for Rural Economic Development of Cambodia</t>
  </si>
  <si>
    <t>ADD International Cambodia</t>
  </si>
  <si>
    <t xml:space="preserve">Aide au Development Gembloux </t>
  </si>
  <si>
    <t>Battambang, Kampong Cham, Kampong Speu, Kampong Thom, Kampot, Phnom Penh, Prey Veng, Svay Rieng, Stung Treng, Takeo</t>
  </si>
  <si>
    <t>Agriculture, Community Development, Management/Organizational Development</t>
  </si>
  <si>
    <t>បណ្តុះបណ្តាលមុននឹងចេញដំណើរ (pre-department/induction training), បណ្តុះបណ្តាលនិងបំប៉នជាបន្តបន្ទាប់ (ongoing and refresher training), ថ្លៃធ្វើដំណើរ (transportation)</t>
  </si>
  <si>
    <t>អង្គការផ្សេងជាអ្នកជ្រើសរើស រួចបញ្ជូនមកអោយពួកយើង--ការចូលរូមជ្រើសរើសរបស់យើងនៅមានកំរិត (our volunteers are recruited and sent to us by other organization -- our participation in their recruitment is limited)</t>
  </si>
  <si>
    <t>FAEC</t>
  </si>
  <si>
    <t>Youth Star Cambodia</t>
  </si>
  <si>
    <t>Kratie, Prey Veng, Kampong Thom, Phnom Penh</t>
  </si>
  <si>
    <t>Advocacy, Arts and Culture, Child's Rights/Welfare, Community Development, Education/Training, Gender/Women's issues, Youth leadership/livelihoods</t>
  </si>
  <si>
    <t>Fresh graduate aged from 23 years old plus</t>
  </si>
  <si>
    <t>Aide et Action, and Sipar</t>
  </si>
  <si>
    <t xml:space="preserve">Cambodian Health Committee </t>
  </si>
  <si>
    <t>Live &amp; Learn Environmental Education Cambodia</t>
  </si>
  <si>
    <t>Child Rights Foundation (CRF)</t>
  </si>
  <si>
    <t>Child's Rights/Welfare, Management/Organizational Development</t>
  </si>
  <si>
    <t>25-40+ years old, 50% male and 50% female,</t>
  </si>
  <si>
    <t>World Vision International-Cambodia</t>
  </si>
  <si>
    <t>Kandal, Kampong Chhnang, Takeo, Kampong Thom, Battambang, Siem Reap, Banteay Meanchey, Phnom Penh</t>
  </si>
  <si>
    <t>Advocacy, Agriculture, Community Development, Counter-trafficking,  Disaster Preparation/Relief, Education/Training Health/Nutrition,  Water and Sanitation, other: Youth livelihood, Youth leadership</t>
  </si>
  <si>
    <t>17-24, Male 38 and Female 36, University level is 64</t>
  </si>
  <si>
    <t xml:space="preserve">តែងតែជ្រើសរើសដោយបើកចំហរ (always open recruitment), ជ្រើសរើសដោយបើកចំហរជាញឹកញាប់ (mostly open recruitment, . អង្គការផ្សេងជាអ្នកជ្រើស រួចបញ្ជូនមកអោយពួកយើង – ការចូលរួមជ្រើសរើសរបស់យើងនៅមានកំរិត (Our volunteers are recruited and sent to us by other organization - Our participation in their recruitment is limited) </t>
  </si>
  <si>
    <t>Association of Protection Development for Cambodia Environment</t>
  </si>
  <si>
    <t>Oxfam</t>
  </si>
  <si>
    <t xml:space="preserve">Transparency International Cambodia </t>
  </si>
  <si>
    <t>Star Kampuchea</t>
  </si>
  <si>
    <t>Pursat, Kampong Chhnang, Banteay Meanchey, Phnom Penh</t>
  </si>
  <si>
    <t>CAMBODIA TRUST</t>
  </si>
  <si>
    <t>Phnom Penh, Kampong Chhnang, Kampong Som, Kampot, Pursat, Kandal</t>
  </si>
  <si>
    <t>cando</t>
  </si>
  <si>
    <t>Agriculture, Community Development, Credit and Savings, Disability and Rehabilitation, Health/Nutrition, Water and Sanitation</t>
  </si>
  <si>
    <t xml:space="preserve">18 to 70 years old, any skills, no and with experiences </t>
  </si>
  <si>
    <t>ជ្រើសរើសដោយបើកចំហរជាញឹកញាប់ (mostly open recruitment)</t>
  </si>
  <si>
    <t xml:space="preserve">Ngo network ratanakiri </t>
  </si>
  <si>
    <t>CBF, STEM</t>
  </si>
  <si>
    <t>Arts and Culture, Child's Rights/Welfare, Community Development, Counter-trafficking, Education/Training, Environment/Natural Resources</t>
  </si>
  <si>
    <t>តែងតែជ្រើសរើសដោយបើកចំហរ (always open recruitment), ជ្រើសរើសដោយបើកចំហរជាញឹកញាប់ (mostly open recruitment)</t>
  </si>
  <si>
    <t>Vocational</t>
  </si>
  <si>
    <t>CHEC</t>
  </si>
  <si>
    <t>Child's Rights/Welfare, Domestic Violence, Education/Training, Gender/Women's issues, Health/Nutrition, HIV/AIDS, Water and Sanitation</t>
  </si>
  <si>
    <t>24-55 years old mainly public health sector</t>
  </si>
  <si>
    <t>ថ្លៃធ្វើដំណើរ (transportation)</t>
  </si>
  <si>
    <t>PHD, CYCD, KYA</t>
  </si>
  <si>
    <t>Citipointe International Care and Aid</t>
  </si>
  <si>
    <t>Advocacy, Community Development, Education/Training, Health/Nutrition, Management/Organizational Development, Support to Cambodian organizations</t>
  </si>
  <si>
    <t>ជ្រើសរើសដោយបើកចំហរជាញឹកញាប់ (mostly open recruitment), អង្គការផ្សេងជាអ្នកជ្រើសរើស រួចបញ្ជូនមកអោយពួកយើង--ការចូលរូមជ្រើសរើសរបស់យើងនៅមានកំរិត (our volunteers are recruited and sent to us by other organization -- our participation in their recruitment is limited)</t>
  </si>
  <si>
    <t>Secondary, Vocational, Higher (University</t>
  </si>
  <si>
    <t>Hope for Justice</t>
  </si>
  <si>
    <t>CIYA</t>
  </si>
  <si>
    <t xml:space="preserve">Cambodia Indigenous Cambodia (CIYA)   </t>
  </si>
  <si>
    <t>បណ្ដុះបណ្ដាល់មុនចេញដំណើរ (Predeparture/Induction training), ថ្លៃធ្វើដំណើរ (Transportation)</t>
  </si>
  <si>
    <t>សំខាន់ (important)</t>
  </si>
  <si>
    <t xml:space="preserve">Fauna and Flora International </t>
  </si>
  <si>
    <t>Youth leadership/livelihoods, Education/Training, Environment/Natural Resources</t>
  </si>
  <si>
    <t>KYSD , YRDP , VSO</t>
  </si>
  <si>
    <t xml:space="preserve">Global Peace Foundation - Cambodia </t>
  </si>
  <si>
    <t>Youth leadership and youth's livelihoods, Child's rights and child's welfare, Community Development, Education/Training, Environment/Natural Resources, Water and Sanitation</t>
  </si>
  <si>
    <t>UYFC, AIESEC, Global Peace Youth - Cambodia,</t>
  </si>
  <si>
    <t>iDE Cambodia</t>
  </si>
  <si>
    <t>Agriculture, Gender/Women's issues, Health/Nutrition, Water and Sanitation</t>
  </si>
  <si>
    <t>1. Youth Resource Development Program (YRDP)
2. Reek Say Day - an event organizer team of university student
3. USAID - Development Innovations Cambodia
4. Engineers without Borders</t>
  </si>
  <si>
    <t>Impact Hub</t>
  </si>
  <si>
    <t>Education/Training, Environment/Natural Resources, Management/Organizational Development, Support to Cambodian organizations</t>
  </si>
  <si>
    <t>Primary, Secondary, Higher (University</t>
  </si>
  <si>
    <t>InSTEDD iLab Southeast Asia</t>
  </si>
  <si>
    <t>ផ្សេងៗ (Others)</t>
  </si>
  <si>
    <t xml:space="preserve">Habitat for Humanity Cambodia, Redcross, Transparency International </t>
  </si>
  <si>
    <t>Child's Rights/Welfare, Domestic Violence, Youth leadership/livelihoods</t>
  </si>
  <si>
    <t>25-50, Male 3 &amp; Female 6, University Level</t>
  </si>
  <si>
    <t>4 volunteers are foreigners</t>
  </si>
  <si>
    <t>ជ្រើសរើសដោយ​បើកចំហរផង​ ជ្រើសរើសជាលក្ខណៈបិទជិតផង (equally open and closed selection),  អង្គការផ្សេងជាអ្នកជ្រើសរើស រួចបញ្ជូនមកអោយពួកយើង--ការចូលរូមជ្រើសរើសរបស់យើងនៅមានកំរិត (our volunteers are recruited and sent to us by other organization -- our participation in their recruitment is limited),ជ្រើសរើសដោយបើកចំហរជាញឹកញាប់ (mostly open recruitment)</t>
  </si>
  <si>
    <t>ជួនកាល (sometimes)</t>
  </si>
  <si>
    <t xml:space="preserve">Cambodian Human Rights Action Committee </t>
  </si>
  <si>
    <t>Management/Organizational Development</t>
  </si>
  <si>
    <t xml:space="preserve">Retired foreign people </t>
  </si>
  <si>
    <t>Youth Resources for Development Programme</t>
  </si>
  <si>
    <t xml:space="preserve">National Library of Cambodia </t>
  </si>
  <si>
    <t xml:space="preserve">Local NGO </t>
  </si>
  <si>
    <t>Arts and Culture, Community Development, Education/Training</t>
  </si>
  <si>
    <t>បណ្តុះបណ្តាលនិងបំប៉នជាបន្តបន្ទាប់ (ongoing and refresher training)</t>
  </si>
  <si>
    <t>WEG, JCI</t>
  </si>
  <si>
    <t>Occupation of Rural Economic Development and Agriculture (OREDA)</t>
  </si>
  <si>
    <t>Advocacy, Agriculture, Child's Rights/Welfare, Disaster Preparedness/Relief, Gender/Women's issues, Health/Nutrition, Water and Sanitation, Youth leadership/livelihoods</t>
  </si>
  <si>
    <t>Livee and Julee from World Renew (USA)</t>
  </si>
  <si>
    <t>4 people</t>
  </si>
  <si>
    <t>បណ្តុះបណ្តាលនិងបំប៉នជាបន្តបន្ទាប់ (ongoing and refresher training), 0</t>
  </si>
  <si>
    <t>តែងតែជ្រើសរើសដោយបើកចំហរ (always open recruitment), អង្គការផ្សេងជាអ្នកជ្រើសរើស រួចបញ្ជូនមកអោយពួកយើង--ការចូលរូមជ្រើសរើសរបស់យើងនៅមានកំរិត (our volunteers are recruited and sent to us by other organization -- our participation in their recruitment is limited)</t>
  </si>
  <si>
    <t>CBO,(village animal health worker(VAHW),World Renew</t>
  </si>
  <si>
    <t xml:space="preserve">Partner for Development </t>
  </si>
  <si>
    <t>Partners in Compassion-PC</t>
  </si>
  <si>
    <t>Child's Rights/Welfare, Community Development, Credit and Savings, Education/Training, Health/Nutrition, HIV/AIDS, Water and Sanitation, Youth leadership/livelihoods</t>
  </si>
  <si>
    <t>BSDA, Women, NAS</t>
  </si>
  <si>
    <t>Population Services Khmer</t>
  </si>
  <si>
    <t>Health/Nutrition</t>
  </si>
  <si>
    <t>Graduated academic related to Health, management, operation; men/women</t>
  </si>
  <si>
    <t>ប្រាក់ឧបត្ថម្ភ (pocket money/allowance)</t>
  </si>
  <si>
    <t>Mith Samlunch; VSO; Cambodian Children's fund; Angkor hospital for children</t>
  </si>
  <si>
    <t>Room to Read</t>
  </si>
  <si>
    <t xml:space="preserve">No volunteers are working with </t>
  </si>
  <si>
    <t>I don't know</t>
  </si>
  <si>
    <t>VSO</t>
  </si>
  <si>
    <t>Sabay Digital Corperation</t>
  </si>
  <si>
    <t>Online Media, ITC</t>
  </si>
  <si>
    <t>បណ្តុះបណ្តាលមុននឹងចេញដំណើរ (pre-department/induction training), បណ្តុះបណ្តាលនិងបំប៉នជាបន្តបន្ទាប់ (ongoing and refresher training), ប្រាក់ per diem​ សំរាប់ចូលរួមសិក្ខាសាលា (per diem to workshop)</t>
  </si>
  <si>
    <t>no</t>
  </si>
  <si>
    <t>SC (PP)</t>
  </si>
  <si>
    <t>Child's Rights/Welfare</t>
  </si>
  <si>
    <t>17-24, Male and Female, vocational education, university level, 50 years and over, Female, University level</t>
  </si>
  <si>
    <t>vocational education, higher</t>
  </si>
  <si>
    <t>SEALNet Club Cambodia</t>
  </si>
  <si>
    <t>Arts and Culture, Child's Rights/Welfare, Community Development, Education/Training, Environment/Natural Resources, Support to Cambodian organizations</t>
  </si>
  <si>
    <t>SHARE Cambodia</t>
  </si>
  <si>
    <t>Child's Rights/Welfare, Health/Nutrition, Management/Organizational Development</t>
  </si>
  <si>
    <t>Unknown precisely, never taken statistics of volunteers. Probably age, 20's-60's, more female than male, highest education would be high-school.</t>
  </si>
  <si>
    <t>probably</t>
  </si>
  <si>
    <t>unknown</t>
  </si>
  <si>
    <t>no recommendation</t>
  </si>
  <si>
    <t xml:space="preserve">Sipar - ស៊ីប៉ា </t>
  </si>
  <si>
    <t>Child's Rights/Welfare, Community Development</t>
  </si>
  <si>
    <t xml:space="preserve">Youth Clubs Members are aged from 12-18 years old. They are usually secondary and high school students. </t>
  </si>
  <si>
    <t xml:space="preserve">Sipar, Youth Star Cambodia and Conservation International </t>
  </si>
  <si>
    <t>Thalias Co., Ltd.,</t>
  </si>
  <si>
    <t>Domestic Violence, Education/Training, Gender/Women's issues, Health/Nutrition, HIV/AIDS, Management/Organizational Development, Water and Sanitation</t>
  </si>
  <si>
    <t>UN youth, Youth Star, BarCamp, Yseali, YRDP</t>
  </si>
  <si>
    <t>UNV Cambodia FU</t>
  </si>
  <si>
    <t>Advocacy, Community Development, Education/Training, Gender/Women's issues, Human Rights/Democracy</t>
  </si>
  <si>
    <t>always</t>
  </si>
  <si>
    <t>very important</t>
  </si>
  <si>
    <t>important</t>
  </si>
  <si>
    <t>VIC</t>
  </si>
  <si>
    <t>Advocacy, Agriculture, Community Development, Disaster Preparedness/Relief, Education/Training, Gender/Women's issues, Human Rights/Democracy, Management/Organizational Development, Support to Cambodian organizations</t>
  </si>
  <si>
    <t>We have international, national and community volunteers</t>
  </si>
  <si>
    <t>We have 40 International Youth volunteers at any one time and around 33 long term professional volunteers who are all international</t>
  </si>
  <si>
    <t>All my contacts are through VolCam so I think you know them already</t>
  </si>
  <si>
    <t>Youth With A Mission, Cambodia</t>
  </si>
  <si>
    <t>Community Development, Education/Training, Health/Nutrition, Water and Sanitation</t>
  </si>
  <si>
    <t>VSO, MVi, and CEPA.</t>
  </si>
  <si>
    <t>Cooperation Committee for Cambodia (CCC)</t>
  </si>
  <si>
    <t>Advocacy, Community Development, Education/Training, Human Rights/Democracy, Management/Organizational Development</t>
  </si>
  <si>
    <t>VSO, Scope Globe, YRDP, AVI</t>
  </si>
  <si>
    <t>Enfants d'Asie NGO</t>
  </si>
  <si>
    <t>Child's Rights/Welfare, Education/Training</t>
  </si>
  <si>
    <t>17-24 (1 male, 1 female, vocational education, higher university); 25-49 (1 female, higher university)</t>
  </si>
  <si>
    <t>all of them are international volunteers</t>
  </si>
  <si>
    <t>បណ្តុះបណ្តាលមុននឹងចេញដំណើរ (pre-department/induction training), ថ្លៃធ្វើដំណើរ (transportation)</t>
  </si>
  <si>
    <t>Women's Community Voices</t>
  </si>
  <si>
    <t>Agriculture, Child's Rights/Welfare, Counter-trafficking, Disaster Preparedness/Relief, Domestic Violence, Environment/Natural Resources, Gender/Women's issues, Health/Nutrition, Water and Sanitation</t>
  </si>
  <si>
    <t>They are all females and graduated in Spanish University . They are 25 to over 30 years old.</t>
  </si>
  <si>
    <t>Three volunteers from Spain</t>
  </si>
  <si>
    <t>KAFDOC, KWWA, CED</t>
  </si>
  <si>
    <t>Preah Sihanouk</t>
  </si>
  <si>
    <t>all provinces</t>
  </si>
  <si>
    <t>APLE</t>
  </si>
  <si>
    <t>CCSITALY</t>
  </si>
  <si>
    <t>FOUNTAIN OF LIFE CENTER</t>
  </si>
  <si>
    <t>IDEA</t>
  </si>
  <si>
    <t>Siem Reap, Otdar Meanchey, Kampot, Kandal, Kampong Som, Battambang, Phnom Penh</t>
  </si>
  <si>
    <t>LET US CREATE</t>
  </si>
  <si>
    <t>M'lop Tapang</t>
  </si>
  <si>
    <t>sihanoukville</t>
  </si>
  <si>
    <t>Child's rights and child's welfare</t>
  </si>
  <si>
    <t>តែងតែជ្រើសរើសជាលក្ខណៈបិទជិត (always closed selection)</t>
  </si>
  <si>
    <t>Operation Enfants Du Cambodge</t>
  </si>
  <si>
    <t>NAPA</t>
  </si>
  <si>
    <t>Preah Vihear</t>
  </si>
  <si>
    <t>Weaves of Cambodia</t>
  </si>
  <si>
    <t>Adventist Development and Relief Agency (ADRA)</t>
  </si>
  <si>
    <t>Kampong Thom, Otdar Meanchey, Phnom Penh, Pursat, Preah Vihear</t>
  </si>
  <si>
    <t>Agriculture, Children, Community Development, Environment/Natural Resources, Health/Nutrition, Youth leadership and youth's livelihoods, Other: Sport</t>
  </si>
  <si>
    <t>Secondary Education, Higher (University)</t>
  </si>
  <si>
    <t>Cambodia Mine Action Centre (CMAC)</t>
  </si>
  <si>
    <t>Caritas Cambodia</t>
  </si>
  <si>
    <t>Representative of Disabled People in Preah Vihear</t>
  </si>
  <si>
    <t>Local NGO, Self-intiated</t>
  </si>
  <si>
    <t xml:space="preserve">Preah Vihear City District Commune Sangkat Association Council </t>
  </si>
  <si>
    <t>Governmental agency, Local authority</t>
  </si>
  <si>
    <t>All provinces</t>
  </si>
  <si>
    <t>Ponlok Khmer</t>
  </si>
  <si>
    <t>DPA Cambodia</t>
  </si>
  <si>
    <t>MSF Cambodia</t>
  </si>
  <si>
    <t>Prey Veng</t>
  </si>
  <si>
    <t>Cooperation for Alleviation of Poverty</t>
  </si>
  <si>
    <t>Prey Veng, Kampong Thom</t>
  </si>
  <si>
    <t>Damnak Toek</t>
  </si>
  <si>
    <t>Banteay Meanchey, Prey Veng, Phnom Penh</t>
  </si>
  <si>
    <t>FEMALE DISABLED FEDERATION</t>
  </si>
  <si>
    <t>Prey Veng, Kampong Cham, Banteay Meanchey, Battambang, Siem Reap, Ratanak Kiri, Takeo, Kampong Speu, Svay Rieng</t>
  </si>
  <si>
    <t>Prey Veng, Kratie, Phnom Penh</t>
  </si>
  <si>
    <t>Child's Rights/Welfare, Community Development, Youth leadership/livelihoods</t>
  </si>
  <si>
    <t xml:space="preserve">We have two target provinces. In Prey Veng, Sipar has 337 volunteers (of which 216 are girls) and we have 153 volunteers, of which 112 are girls. In total, we have 490 volunteers of which 328 are girls in these two provinces. </t>
  </si>
  <si>
    <t xml:space="preserve">We operate youth clubs only in Prey Veng and Kratie. </t>
  </si>
  <si>
    <t xml:space="preserve">They are all Cambodian. </t>
  </si>
  <si>
    <t>Love Cambodia Organization</t>
  </si>
  <si>
    <t>Light New of Unity</t>
  </si>
  <si>
    <t>MCC</t>
  </si>
  <si>
    <t>Phnom Penh, Prey Veng, Kampong Som</t>
  </si>
  <si>
    <t>Veterans International Cambodia</t>
  </si>
  <si>
    <t>WOMEN</t>
  </si>
  <si>
    <t>Kandal, Otdar Meanchey, Prey Veng, Phnom Penh</t>
  </si>
  <si>
    <t>Pursat</t>
  </si>
  <si>
    <t>Alliance Action for Rural Restoration</t>
  </si>
  <si>
    <t>Anakot Khmer</t>
  </si>
  <si>
    <t>CATAD</t>
  </si>
  <si>
    <t>Disability Development Service Programs</t>
  </si>
  <si>
    <t>Environmental Protection and Development Organization (EPDO)</t>
  </si>
  <si>
    <t>GREEN VISTION ORGANIZATION</t>
  </si>
  <si>
    <t>KHMER FAMILY DEVELOPMENT ORGANIZATION</t>
  </si>
  <si>
    <t>KUMA NEY KDEY SANGKHEUM</t>
  </si>
  <si>
    <t>Promvihearthor Organization</t>
  </si>
  <si>
    <t>Advocacy, Agriculture, Community Development, Environment/Natural Resources, Gender/Women's issues, Human Rights/Democracy, Management/Organizational Development</t>
  </si>
  <si>
    <t>23 years, female, 12 grade</t>
  </si>
  <si>
    <t>Three</t>
  </si>
  <si>
    <t>បណ្តុះបណ្តាលមុននឹងចេញដំណើរ (pre-department/induction training), បណ្តុះបណ្តាលនិងបំប៉នជាបន្តបន្ទាប់ (ongoing and refresher training), ប្រាក់ per diem​ សំរាប់ចូលរួមសិក្ខាសាលា (per diem to workshop), ថ្លៃធ្វើដំណើរ (transportation)</t>
  </si>
  <si>
    <t>Secondary </t>
  </si>
  <si>
    <t>Sustainable Cambodia</t>
  </si>
  <si>
    <t>Agriculture, Arts and Culture, Child's Rights/Welfare, Community Development, Education/Training, Environment/Natural Resources, Health/Nutrition, Management/Organizational Development, Water and Sanitation, Youth leadership/livelihoods</t>
  </si>
  <si>
    <t xml:space="preserve">Both female and male volunteers, age between 18 to 55, at least graduated from colleges </t>
  </si>
  <si>
    <t xml:space="preserve">4 at the moment </t>
  </si>
  <si>
    <t xml:space="preserve">Build Your Future Today </t>
  </si>
  <si>
    <t>PK</t>
  </si>
  <si>
    <t>Rural Friend Community Development Organization</t>
  </si>
  <si>
    <t>WATHANAKPHEAP</t>
  </si>
  <si>
    <t>Pursat, Kampong Cham, Kratie, Siem Reap, Prey Veng, Tbong Khmum, Svay Rieng, Phnom Penh</t>
  </si>
  <si>
    <t>Ratanak Kiri</t>
  </si>
  <si>
    <t>Analyzing Development Issue Center</t>
  </si>
  <si>
    <t>CARE International in Cambodia</t>
  </si>
  <si>
    <t>Cambodia League for the Promotion and Defense of Human Rights</t>
  </si>
  <si>
    <t>Krousar Yoeung Association</t>
  </si>
  <si>
    <t>Phnom Penh, Ratanak Kiri, Siem Reap, Tbong Khmum</t>
  </si>
  <si>
    <t>Save Vulnerable Cambodians</t>
  </si>
  <si>
    <t>Kratie, Stung Treng, Ratanak Kiri, Mondul Kiri</t>
  </si>
  <si>
    <t>Welt Hunger Hilfe</t>
  </si>
  <si>
    <t>3S RIVERS PROTECTION NETWORK</t>
  </si>
  <si>
    <t>BUILDING COMMUNITY VOICE</t>
  </si>
  <si>
    <t>Ratanak Kiri, Pursat, Kampong Cham, Kampot</t>
  </si>
  <si>
    <t>CAMBODIAN NTEP DEVELOPMENT ORGANIZATION</t>
  </si>
  <si>
    <t>Pursat, Mondul Kiri, Ratanak Kiri, Kampong Som, Takeo</t>
  </si>
  <si>
    <t>Community Legal Education Center</t>
  </si>
  <si>
    <t>Cambodia NTFP Development Organization (CANDO)</t>
  </si>
  <si>
    <t>Cambodian Center for Study and Development in Agriculture</t>
  </si>
  <si>
    <t>HIGHLANDER ASSOCIATION</t>
  </si>
  <si>
    <t>HUMAN AND HEALTH</t>
  </si>
  <si>
    <t>Mondul Kiri, Ratanak Kiri</t>
  </si>
  <si>
    <t>INDIGENOUS PEOPLE VOICE</t>
  </si>
  <si>
    <t>Malaria Consortium</t>
  </si>
  <si>
    <t>CEDAC (RTK)</t>
  </si>
  <si>
    <t>ETEA Foundation</t>
  </si>
  <si>
    <t>Male 1 &amp; Female 3</t>
  </si>
  <si>
    <t>SCW (Save Cambodian Wildlife)</t>
  </si>
  <si>
    <t>Siem Reap</t>
  </si>
  <si>
    <t>Angkor Orphan Organization</t>
  </si>
  <si>
    <t>Buddhism Foundation for Community Development</t>
  </si>
  <si>
    <t>Bonteaysrei Organizaiton</t>
  </si>
  <si>
    <t>Phnom Penh, Siem Reap, Battambang</t>
  </si>
  <si>
    <t>CAMBODIA VOLUNTEER FOUNDATION</t>
  </si>
  <si>
    <t>Phnom Penh, Siem Reap, Kampong Cham, Prey Veng, Pursat</t>
  </si>
  <si>
    <t>Cambodian Women's Crisis Center (CWCC)</t>
  </si>
  <si>
    <t>Banteay Meanchey, Phnom Penh, Siem Reap, Kampong Thom</t>
  </si>
  <si>
    <t>Advocacy, Child's rights and child's welfare, Counter-trafficking, Domestic Violence, Education/Training, Gender/Women's issues, Providing scholarship support to poor girl-students</t>
  </si>
  <si>
    <t>ប្រាក់ per diem​ សំរាប់ចូលរួមសិក្ខាសាលា (per diem to workshop), ថ្លៃធ្វើដំណើរ (transportation), ប្រាក់ឧបត្ថម្ភ (pocket money/allowance)</t>
  </si>
  <si>
    <t>1) World Vision Cambodia, 2) Khmer Youth Association &amp; 3) Friend International-Cambodia</t>
  </si>
  <si>
    <t>EGBOK</t>
  </si>
  <si>
    <t>Education/Training</t>
  </si>
  <si>
    <t>Organization for Basic Training</t>
  </si>
  <si>
    <t>Siem Reap, Kampong Chhnang, Pursat, Battambang, Banteay Meanchey, Kampong Thom, Stung Treng, Kratie, Kampong Cham, Koh Kong, Kampot, Kep, Kampong Som, Phnom Penh</t>
  </si>
  <si>
    <t>Future of Khmer Children Organization</t>
  </si>
  <si>
    <t>GREEN GECKO PROTECTION</t>
  </si>
  <si>
    <t>HASCO CAMBODIA</t>
  </si>
  <si>
    <t>Honour Village Cambodia</t>
  </si>
  <si>
    <t>Jesuit Service-Cambodia</t>
  </si>
  <si>
    <t>Siem Reap, Banteay Meanchey, Kampong Thom, Battambang, Phnom Penh, Kampong Speu, Kampong Chhnang</t>
  </si>
  <si>
    <t>Journey Within Our Community</t>
  </si>
  <si>
    <t>Khmer Social Economic Development Organization</t>
  </si>
  <si>
    <t>Youth leadership and youth's livelihoods, Community Development, Domestic Violence, Education/Training</t>
  </si>
  <si>
    <t>YCC, New Hope, This Life Cambodia</t>
  </si>
  <si>
    <t>Music for Everyone School Organization</t>
  </si>
  <si>
    <t>OSMOSE Conservation ECO-Tourism Education</t>
  </si>
  <si>
    <t>PEPY Empowering Youth</t>
  </si>
  <si>
    <t>PLCD</t>
  </si>
  <si>
    <t>Room To Read</t>
  </si>
  <si>
    <t>SOS</t>
  </si>
  <si>
    <t>Srer Khmer</t>
  </si>
  <si>
    <t>The Global Child</t>
  </si>
  <si>
    <t>Cambodia Mentoring Association (CMA)</t>
  </si>
  <si>
    <t>Khmer for Khmer Organization</t>
  </si>
  <si>
    <t>From 18 years old up, both male and female, from finished high School, bachelor, master and others skills,</t>
  </si>
  <si>
    <t>more than 30 person per year</t>
  </si>
  <si>
    <t>Globalteer organization, VJF Germany, CVF organization,</t>
  </si>
  <si>
    <t>Legal Aid of Cambodia</t>
  </si>
  <si>
    <t>Stung Treng</t>
  </si>
  <si>
    <t>Culture and Environment Preservation Association</t>
  </si>
  <si>
    <t>Stung Treng, Ratanak Kiri, Phnom Penh</t>
  </si>
  <si>
    <t>Cambodian Rural Development Team (CRDT)</t>
  </si>
  <si>
    <t>Fisheries Action Coalition Team (FACT)</t>
  </si>
  <si>
    <t xml:space="preserve">My Village </t>
  </si>
  <si>
    <t>Prom Vihear Thor Organization</t>
  </si>
  <si>
    <t>Pursat, Kampot, Stung Treng</t>
  </si>
  <si>
    <t>Rural Economic Development Association</t>
  </si>
  <si>
    <t>Svay Rieng, Stung Treng</t>
  </si>
  <si>
    <t>Stung Treng Women's Development Center</t>
  </si>
  <si>
    <t>Youth With A Mission (YWAM)</t>
  </si>
  <si>
    <t>Stung Treng, Phnom Penh</t>
  </si>
  <si>
    <t>Children, Community Development, Education/Training, Youth leadership and youth's livelihoods</t>
  </si>
  <si>
    <t>ផ្សេងៗ: កាតទូរស័ព្ទ​ (Other: Phone Refill Card)</t>
  </si>
  <si>
    <t>2: Higher (University); 1: Vocational Education</t>
  </si>
  <si>
    <t>Svay Rieng</t>
  </si>
  <si>
    <t>COMMUNE DEVELOPMENT ASSSOCIATION</t>
  </si>
  <si>
    <t>COMFREL</t>
  </si>
  <si>
    <t>Education and Development Organization</t>
  </si>
  <si>
    <t>Svay Rieng, Prey Veng, Kandal, Kampong Speu, Kampong Thom, Kampong Cham, Battambang, Tbong Khmum, Pursat</t>
  </si>
  <si>
    <t>Farmer Development Association</t>
  </si>
  <si>
    <t>FEDA</t>
  </si>
  <si>
    <t>Svay Rieng, Ratanak Kiri, Phnom Penh</t>
  </si>
  <si>
    <t>Khmer Disability Women and Children Development Forum</t>
  </si>
  <si>
    <t>Svay Rieng, Kampong Cham, Prey Veng, Takeo, Phnom Penh, Siem Reap, Battambang, Tbong Khmum, Banteay Meanchey</t>
  </si>
  <si>
    <t>MEKONG PLUS</t>
  </si>
  <si>
    <t>Rural Aid Organization</t>
  </si>
  <si>
    <t>Occupation of Rural Economic Develoment and Agriculture(OREDA)</t>
  </si>
  <si>
    <t>Advocacy, Agriculture, Child's Rights/Welfare, Community Development, Counter-trafficking, Disaster Preparedness/Relief, Domestic Violence, Education/Training, Gender/Women's issues, Human Rights/Democracy, Water and Sanitation</t>
  </si>
  <si>
    <t>1 Male ( he studying in university as social) USA</t>
  </si>
  <si>
    <t>1 from USA</t>
  </si>
  <si>
    <t>World Renew ( in currently we have only one like World Renew)</t>
  </si>
  <si>
    <t>Sante Sena Organization (អង្គការសន្តិសេនា)</t>
  </si>
  <si>
    <t>Svay Rieng, Prey Veng</t>
  </si>
  <si>
    <t>Advocacy, Agriculture, Child's Rights/Welfare, Community Development, Counter-trafficking, Credit and Savings, Disaster Preparedness/Relief, Education/Training, Environment/Natural Resources, Health/Nutrition, Water and Sanitation</t>
  </si>
  <si>
    <t>1 m 24yo BA degree</t>
  </si>
  <si>
    <t>អត់ដឹង</t>
  </si>
  <si>
    <t>Takeo</t>
  </si>
  <si>
    <t>CCDO</t>
  </si>
  <si>
    <t>Calvary Chapel of Fallbrook</t>
  </si>
  <si>
    <t>CCK</t>
  </si>
  <si>
    <t>PEACE AND DEVELOPMENT AID ORGANIZATION</t>
  </si>
  <si>
    <t>Takeo Community Forestry Integrated Development Association</t>
  </si>
  <si>
    <t>Partner in Compassion</t>
  </si>
  <si>
    <t>Children with Hope for Development</t>
  </si>
  <si>
    <t>New Future Organization</t>
  </si>
  <si>
    <t xml:space="preserve">Vulnerable Children Assistance Organization </t>
  </si>
  <si>
    <t>Takeo, Phnom Penh</t>
  </si>
  <si>
    <t>Tbong Khmum</t>
  </si>
  <si>
    <t>Prey Veng, Kampong Chhnang, Battambang, Otdar Meanchey, Siem Reap, Kampong Cham, Tbong Khmum, Ratanak Kiri</t>
  </si>
  <si>
    <t>Association for Farmer Rubber Plantation Rik Chamroeun</t>
  </si>
  <si>
    <t>Memot Family Rubber Development Association</t>
  </si>
  <si>
    <t>Reproductive Health Association of Cambodia</t>
  </si>
  <si>
    <t>Sovann Phoum Organization</t>
  </si>
  <si>
    <t>Kasekor Tmey Organization</t>
  </si>
  <si>
    <t>Under 25: 1 female; 25-64: 4 females, 14 males; above 65: 1 female</t>
  </si>
  <si>
    <t>Primary Education</t>
  </si>
  <si>
    <t>Buddhism for Development</t>
  </si>
  <si>
    <t>Battambang, Pailin, Preah Vihear, Banteay Meanchey, Oddar Meanchey, Siem Riep, Kampong Thom</t>
  </si>
  <si>
    <t>UNV VYE research 2016-17 • ViO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</si>
</sst>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h:mm:ss"/>
  </numFmts>
  <fonts count="9" x14ac:knownFonts="1">
    <font>
      <sz val="11"/>
      <color theme="1"/>
      <name val="Calibri"/>
      <family val="2"/>
      <scheme val="minor"/>
    </font>
    <font>
      <b/>
      <sz val="10"/>
      <color theme="1"/>
      <name val="Arial"/>
      <family val="2"/>
    </font>
    <font>
      <sz val="10"/>
      <color rgb="FF0070C0"/>
      <name val="Arial"/>
      <family val="2"/>
    </font>
    <font>
      <sz val="10"/>
      <color theme="1"/>
      <name val="Arial"/>
      <family val="2"/>
    </font>
    <font>
      <b/>
      <sz val="10"/>
      <color rgb="FF0070C0"/>
      <name val="Arial"/>
      <family val="2"/>
    </font>
    <font>
      <sz val="10"/>
      <name val="Arial"/>
      <family val="2"/>
    </font>
    <font>
      <sz val="10"/>
      <color rgb="FF000000"/>
      <name val="Arial"/>
      <family val="2"/>
    </font>
    <font>
      <sz val="10"/>
      <color rgb="FF222222"/>
      <name val="Arial"/>
      <family val="2"/>
    </font>
    <font>
      <b/>
      <sz val="10"/>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EECE1"/>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96">
    <xf numFmtId="0" fontId="0" fillId="0" borderId="0" xfId="0"/>
    <xf numFmtId="0" fontId="3" fillId="0" borderId="0" xfId="0" applyFont="1" applyBorder="1" applyAlignment="1"/>
    <xf numFmtId="0" fontId="3" fillId="0" borderId="0" xfId="0" applyFont="1" applyBorder="1" applyAlignment="1">
      <alignment wrapText="1"/>
    </xf>
    <xf numFmtId="0" fontId="3" fillId="0" borderId="0" xfId="0" applyFont="1" applyBorder="1" applyAlignment="1">
      <alignment vertical="justify"/>
    </xf>
    <xf numFmtId="0" fontId="3" fillId="0" borderId="0" xfId="0" applyFont="1" applyBorder="1" applyAlignment="1">
      <alignment vertical="justify" wrapText="1"/>
    </xf>
    <xf numFmtId="165" fontId="5" fillId="0" borderId="0" xfId="0" applyNumberFormat="1" applyFont="1" applyFill="1" applyBorder="1" applyAlignment="1"/>
    <xf numFmtId="0" fontId="5" fillId="0" borderId="0" xfId="0" applyFont="1" applyFill="1" applyBorder="1" applyAlignment="1"/>
    <xf numFmtId="0" fontId="5" fillId="0" borderId="0" xfId="0" applyFont="1" applyBorder="1" applyAlignment="1"/>
    <xf numFmtId="0" fontId="6" fillId="0" borderId="0" xfId="0" applyFont="1" applyFill="1" applyBorder="1" applyAlignment="1"/>
    <xf numFmtId="0" fontId="2" fillId="0" borderId="0" xfId="0" applyFont="1" applyBorder="1"/>
    <xf numFmtId="0" fontId="3" fillId="0" borderId="0" xfId="0" applyFont="1" applyBorder="1"/>
    <xf numFmtId="0" fontId="4" fillId="0" borderId="0" xfId="0" applyFont="1" applyBorder="1"/>
    <xf numFmtId="0" fontId="3" fillId="0" borderId="0" xfId="0" applyFont="1" applyBorder="1" applyAlignment="1">
      <alignment vertical="justify" shrinkToFit="1"/>
    </xf>
    <xf numFmtId="165" fontId="5" fillId="0" borderId="0" xfId="0" applyNumberFormat="1" applyFont="1" applyBorder="1" applyAlignment="1"/>
    <xf numFmtId="0" fontId="5" fillId="0" borderId="0" xfId="0" applyFont="1" applyBorder="1" applyAlignment="1">
      <alignment wrapText="1"/>
    </xf>
    <xf numFmtId="0" fontId="1" fillId="2" borderId="0" xfId="0" applyFont="1" applyFill="1" applyBorder="1" applyAlignment="1">
      <alignment horizontal="center" vertical="center"/>
    </xf>
    <xf numFmtId="164" fontId="3" fillId="2" borderId="0" xfId="0" applyNumberFormat="1" applyFont="1" applyFill="1" applyBorder="1"/>
    <xf numFmtId="0" fontId="3" fillId="2" borderId="0" xfId="0" applyFont="1" applyFill="1" applyBorder="1"/>
    <xf numFmtId="0" fontId="3" fillId="2" borderId="0" xfId="0" applyFont="1" applyFill="1" applyBorder="1" applyAlignment="1">
      <alignment wrapText="1"/>
    </xf>
    <xf numFmtId="0" fontId="3" fillId="2" borderId="0" xfId="0" applyFont="1" applyFill="1" applyBorder="1" applyAlignment="1">
      <alignment vertical="justify" shrinkToFit="1"/>
    </xf>
    <xf numFmtId="0" fontId="3" fillId="0" borderId="0" xfId="0" applyFont="1" applyFill="1" applyBorder="1"/>
    <xf numFmtId="0" fontId="1" fillId="0" borderId="0" xfId="0" applyFont="1" applyFill="1" applyBorder="1" applyAlignment="1">
      <alignment horizontal="center" vertical="center"/>
    </xf>
    <xf numFmtId="0" fontId="5"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applyAlignment="1">
      <alignment vertical="justify"/>
    </xf>
    <xf numFmtId="0" fontId="6" fillId="0" borderId="0" xfId="0" applyFont="1" applyBorder="1" applyAlignment="1"/>
    <xf numFmtId="0" fontId="3" fillId="2" borderId="0" xfId="0" applyFont="1" applyFill="1" applyBorder="1" applyAlignment="1">
      <alignment vertical="justify"/>
    </xf>
    <xf numFmtId="1" fontId="3" fillId="2" borderId="0" xfId="0" applyNumberFormat="1" applyFont="1" applyFill="1" applyBorder="1"/>
    <xf numFmtId="0" fontId="6" fillId="0" borderId="0" xfId="0" applyFont="1" applyBorder="1" applyAlignment="1">
      <alignment wrapText="1"/>
    </xf>
    <xf numFmtId="0" fontId="1" fillId="5" borderId="0" xfId="0" applyFont="1" applyFill="1" applyBorder="1" applyAlignment="1">
      <alignment horizontal="center" vertical="center"/>
    </xf>
    <xf numFmtId="0" fontId="3" fillId="5" borderId="0" xfId="0" applyFont="1" applyFill="1" applyBorder="1"/>
    <xf numFmtId="0" fontId="3" fillId="5" borderId="0" xfId="0" applyFont="1" applyFill="1" applyBorder="1" applyAlignment="1">
      <alignment wrapText="1"/>
    </xf>
    <xf numFmtId="0" fontId="3" fillId="5" borderId="0" xfId="0" applyFont="1" applyFill="1" applyBorder="1" applyAlignment="1">
      <alignment vertical="justify" shrinkToFit="1"/>
    </xf>
    <xf numFmtId="0" fontId="3" fillId="5" borderId="0" xfId="0" applyFont="1" applyFill="1" applyBorder="1" applyAlignment="1">
      <alignment vertical="justify"/>
    </xf>
    <xf numFmtId="0" fontId="6" fillId="5" borderId="0" xfId="0" applyFont="1" applyFill="1" applyBorder="1" applyAlignment="1"/>
    <xf numFmtId="0" fontId="5" fillId="5" borderId="0" xfId="0" applyFont="1" applyFill="1" applyBorder="1" applyAlignment="1"/>
    <xf numFmtId="0" fontId="3" fillId="5" borderId="0" xfId="0" applyFont="1" applyFill="1" applyBorder="1" applyAlignment="1">
      <alignment horizontal="right"/>
    </xf>
    <xf numFmtId="0" fontId="3" fillId="0" borderId="0" xfId="0" applyFont="1" applyFill="1" applyBorder="1" applyAlignment="1"/>
    <xf numFmtId="165" fontId="5" fillId="5" borderId="0" xfId="0" applyNumberFormat="1" applyFont="1" applyFill="1" applyBorder="1" applyAlignment="1"/>
    <xf numFmtId="0" fontId="5" fillId="5" borderId="0" xfId="0" applyFont="1" applyFill="1" applyBorder="1" applyAlignment="1">
      <alignment wrapText="1"/>
    </xf>
    <xf numFmtId="0" fontId="5" fillId="0" borderId="0" xfId="0" applyFont="1" applyAlignment="1">
      <alignment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3" fillId="5" borderId="0" xfId="0" applyFont="1" applyFill="1" applyBorder="1" applyAlignment="1">
      <alignment vertical="justify" wrapText="1"/>
    </xf>
    <xf numFmtId="165" fontId="5" fillId="0" borderId="0" xfId="0" applyNumberFormat="1" applyFont="1" applyAlignment="1"/>
    <xf numFmtId="0" fontId="5" fillId="0" borderId="0" xfId="0" applyFont="1" applyAlignment="1"/>
    <xf numFmtId="0" fontId="5" fillId="0" borderId="0" xfId="0" applyFont="1" applyFill="1" applyAlignment="1"/>
    <xf numFmtId="165" fontId="5" fillId="0" borderId="0" xfId="0" applyNumberFormat="1" applyFont="1" applyFill="1" applyAlignment="1"/>
    <xf numFmtId="0" fontId="7" fillId="5" borderId="0" xfId="0" applyFont="1" applyFill="1" applyBorder="1" applyAlignment="1"/>
    <xf numFmtId="0" fontId="5" fillId="0" borderId="0" xfId="0" applyFont="1" applyFill="1" applyAlignment="1">
      <alignment horizontal="right"/>
    </xf>
    <xf numFmtId="0" fontId="5" fillId="0" borderId="0" xfId="0" applyFont="1" applyFill="1" applyBorder="1" applyAlignment="1">
      <alignment vertical="top" wrapText="1"/>
    </xf>
    <xf numFmtId="0" fontId="3" fillId="0" borderId="0" xfId="0" applyFont="1" applyFill="1" applyAlignment="1"/>
    <xf numFmtId="0" fontId="3" fillId="4" borderId="0" xfId="0" applyFont="1" applyFill="1" applyBorder="1" applyAlignment="1"/>
    <xf numFmtId="0" fontId="3" fillId="5" borderId="0" xfId="0" applyFont="1" applyFill="1" applyBorder="1" applyAlignment="1"/>
    <xf numFmtId="0" fontId="3" fillId="0" borderId="0" xfId="0" applyFont="1" applyAlignment="1"/>
    <xf numFmtId="0" fontId="3" fillId="0" borderId="0" xfId="0" applyFont="1" applyFill="1" applyBorder="1" applyAlignment="1">
      <alignment horizontal="right"/>
    </xf>
    <xf numFmtId="0" fontId="3" fillId="0" borderId="0" xfId="0" applyFont="1" applyBorder="1" applyAlignment="1">
      <alignment vertical="top" wrapText="1"/>
    </xf>
    <xf numFmtId="0" fontId="5" fillId="0" borderId="0" xfId="0" applyFont="1" applyFill="1" applyAlignment="1">
      <alignment vertical="top" wrapText="1"/>
    </xf>
    <xf numFmtId="0" fontId="5" fillId="0" borderId="0" xfId="0" applyFont="1" applyFill="1" applyBorder="1" applyAlignment="1">
      <alignment vertical="top"/>
    </xf>
    <xf numFmtId="22" fontId="1" fillId="0" borderId="0" xfId="0" applyNumberFormat="1" applyFont="1" applyFill="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xf numFmtId="0" fontId="6" fillId="0" borderId="0" xfId="0" applyFont="1" applyFill="1" applyBorder="1" applyAlignment="1">
      <alignment wrapText="1"/>
    </xf>
    <xf numFmtId="0" fontId="6" fillId="0" borderId="0" xfId="0" applyFont="1" applyFill="1" applyBorder="1" applyAlignment="1">
      <alignment vertical="top" wrapText="1"/>
    </xf>
    <xf numFmtId="0" fontId="5" fillId="0" borderId="0" xfId="0" applyFont="1" applyFill="1" applyAlignment="1">
      <alignment vertical="top"/>
    </xf>
    <xf numFmtId="22" fontId="3" fillId="0" borderId="0" xfId="0" applyNumberFormat="1" applyFont="1" applyFill="1" applyBorder="1" applyAlignment="1"/>
    <xf numFmtId="0" fontId="3" fillId="0" borderId="0" xfId="0" applyFont="1" applyFill="1" applyBorder="1" applyAlignment="1">
      <alignment horizontal="left" wrapText="1"/>
    </xf>
    <xf numFmtId="14" fontId="3" fillId="0" borderId="0" xfId="0" applyNumberFormat="1" applyFont="1" applyFill="1" applyAlignment="1"/>
    <xf numFmtId="0" fontId="3" fillId="0" borderId="0" xfId="0" applyFont="1" applyFill="1" applyBorder="1" applyAlignment="1">
      <alignment horizontal="left" vertical="top" wrapText="1"/>
    </xf>
    <xf numFmtId="0" fontId="6" fillId="0" borderId="0" xfId="0" applyFont="1" applyFill="1" applyAlignment="1">
      <alignment vertical="top" wrapText="1"/>
    </xf>
    <xf numFmtId="0" fontId="5" fillId="0" borderId="0" xfId="0" applyFont="1" applyFill="1" applyAlignment="1">
      <alignment wrapText="1"/>
    </xf>
    <xf numFmtId="1" fontId="5" fillId="0" borderId="0" xfId="0" applyNumberFormat="1" applyFont="1" applyFill="1" applyAlignment="1"/>
    <xf numFmtId="0" fontId="8" fillId="0" borderId="0" xfId="0" applyFont="1" applyFill="1" applyBorder="1" applyAlignment="1">
      <alignment horizontal="center" vertical="center"/>
    </xf>
    <xf numFmtId="0" fontId="5" fillId="0" borderId="0" xfId="0" applyFont="1" applyFill="1" applyBorder="1"/>
    <xf numFmtId="0" fontId="5" fillId="0" borderId="0" xfId="0" applyFont="1" applyFill="1" applyBorder="1" applyAlignment="1">
      <alignment vertical="justify"/>
    </xf>
    <xf numFmtId="0" fontId="3" fillId="5" borderId="0" xfId="0" applyFont="1" applyFill="1" applyBorder="1" applyAlignment="1">
      <alignment vertical="top" wrapText="1"/>
    </xf>
    <xf numFmtId="0" fontId="1" fillId="6" borderId="0" xfId="0" applyFont="1" applyFill="1" applyBorder="1" applyAlignment="1">
      <alignment horizontal="center" vertical="center"/>
    </xf>
    <xf numFmtId="0" fontId="3" fillId="6" borderId="0" xfId="0" applyFont="1" applyFill="1" applyBorder="1"/>
    <xf numFmtId="0" fontId="3" fillId="6" borderId="0" xfId="0" applyFont="1" applyFill="1" applyBorder="1" applyAlignment="1">
      <alignment wrapText="1"/>
    </xf>
    <xf numFmtId="0" fontId="3" fillId="6" borderId="0" xfId="0" applyFont="1" applyFill="1" applyBorder="1" applyAlignment="1">
      <alignment vertical="justify"/>
    </xf>
    <xf numFmtId="0" fontId="1" fillId="0" borderId="0" xfId="0" applyFont="1" applyBorder="1" applyAlignment="1">
      <alignment horizontal="center" vertical="center"/>
    </xf>
    <xf numFmtId="0" fontId="6" fillId="6" borderId="0" xfId="0" applyFont="1" applyFill="1" applyBorder="1" applyAlignment="1"/>
    <xf numFmtId="0" fontId="3" fillId="6" borderId="0" xfId="0" applyFont="1" applyFill="1" applyBorder="1" applyAlignment="1"/>
    <xf numFmtId="22" fontId="3" fillId="0" borderId="0" xfId="0" applyNumberFormat="1" applyFont="1" applyFill="1" applyBorder="1" applyAlignment="1">
      <alignment horizontal="center" vertical="center"/>
    </xf>
    <xf numFmtId="0" fontId="3" fillId="3" borderId="0" xfId="0" applyFont="1" applyFill="1" applyBorder="1" applyAlignment="1">
      <alignment vertical="center" wrapText="1" shrinkToFit="1"/>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top" wrapText="1" shrinkToFit="1"/>
    </xf>
    <xf numFmtId="0" fontId="5" fillId="0" borderId="0" xfId="0" applyFont="1" applyAlignment="1">
      <alignment vertical="top" wrapText="1"/>
    </xf>
    <xf numFmtId="0" fontId="3" fillId="0" borderId="0" xfId="0" applyFont="1" applyBorder="1" applyAlignment="1">
      <alignment horizontal="left"/>
    </xf>
    <xf numFmtId="0" fontId="3" fillId="0" borderId="0" xfId="0" applyFont="1" applyFill="1" applyBorder="1" applyAlignment="1">
      <alignment horizontal="left"/>
    </xf>
    <xf numFmtId="0" fontId="3" fillId="0" borderId="0" xfId="0" applyFont="1" applyAlignment="1">
      <alignment vertical="top" wrapText="1"/>
    </xf>
    <xf numFmtId="0" fontId="3" fillId="0" borderId="0" xfId="0" applyFont="1" applyBorder="1" applyAlignment="1">
      <alignment vertical="center" wrapText="1" shrinkToFit="1"/>
    </xf>
    <xf numFmtId="0" fontId="5" fillId="7" borderId="0" xfId="0" applyFont="1" applyFill="1" applyBorder="1" applyAlignment="1"/>
    <xf numFmtId="0" fontId="3" fillId="0" borderId="0" xfId="0" applyFont="1" applyBorder="1" applyAlignment="1">
      <alignment vertical="center" wrapText="1" shrinkToFit="1"/>
    </xf>
  </cellXfs>
  <cellStyles count="1">
    <cellStyle name="Normal" xfId="0" builtinId="0"/>
  </cellStyles>
  <dxfs count="0"/>
  <tableStyles count="0" defaultTableStyle="TableStyleMedium2" defaultPivotStyle="PivotStyleLight16"/>
  <colors>
    <mruColors>
      <color rgb="FF15C2FF"/>
      <color rgb="FFFAE5CE"/>
      <color rgb="FF9B8071"/>
      <color rgb="FFFBEBD9"/>
      <color rgb="FFFFE2D5"/>
      <color rgb="FFFF9933"/>
      <color rgb="FF000066"/>
      <color rgb="FF336699"/>
      <color rgb="FF80808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32748</xdr:colOff>
      <xdr:row>0</xdr:row>
      <xdr:rowOff>334139</xdr:rowOff>
    </xdr:from>
    <xdr:to>
      <xdr:col>1</xdr:col>
      <xdr:colOff>381363</xdr:colOff>
      <xdr:row>1</xdr:row>
      <xdr:rowOff>405274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48" y="334139"/>
          <a:ext cx="1516463" cy="4045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62"/>
  <sheetViews>
    <sheetView tabSelected="1" topLeftCell="A355" zoomScale="115" zoomScaleNormal="115" workbookViewId="0"/>
  </sheetViews>
  <sheetFormatPr defaultColWidth="9.109375" defaultRowHeight="13.2" x14ac:dyDescent="0.25"/>
  <cols>
    <col min="1" max="1" width="17.5546875" style="10" bestFit="1" customWidth="1"/>
    <col min="2" max="2" width="18.33203125" style="10" bestFit="1" customWidth="1"/>
    <col min="3" max="3" width="47.5546875" style="10" customWidth="1"/>
    <col min="4" max="4" width="6" style="10" customWidth="1"/>
    <col min="5" max="5" width="17.33203125" style="2" customWidth="1"/>
    <col min="6" max="6" width="28" style="3" customWidth="1"/>
    <col min="7" max="7" width="17.109375" style="2" customWidth="1"/>
    <col min="8" max="8" width="8.6640625" style="10" customWidth="1"/>
    <col min="9" max="9" width="6.109375" style="10" customWidth="1"/>
    <col min="10" max="10" width="6.5546875" style="10" customWidth="1"/>
    <col min="11" max="11" width="13.44140625" style="10" customWidth="1"/>
    <col min="12" max="12" width="5.88671875" style="10" customWidth="1"/>
    <col min="13" max="13" width="9.44140625" style="10" customWidth="1"/>
    <col min="14" max="14" width="13.6640625" style="10" customWidth="1"/>
    <col min="15" max="15" width="12.5546875" style="10" customWidth="1"/>
    <col min="16" max="16" width="10" style="10" customWidth="1"/>
    <col min="17" max="17" width="14.6640625" style="10" customWidth="1"/>
    <col min="18" max="18" width="20" style="10" customWidth="1"/>
    <col min="19" max="19" width="12.44140625" style="10" customWidth="1"/>
    <col min="20" max="20" width="16.5546875" style="10" customWidth="1"/>
    <col min="21" max="21" width="18.5546875" style="10" customWidth="1"/>
    <col min="22" max="22" width="14.6640625" style="10" customWidth="1"/>
    <col min="23" max="23" width="25.6640625" style="10" customWidth="1"/>
    <col min="24" max="24" width="14" style="10" customWidth="1"/>
    <col min="25" max="31" width="9.109375" style="10"/>
    <col min="32" max="32" width="16.109375" style="10" customWidth="1"/>
    <col min="33" max="33" width="11" style="10" customWidth="1"/>
    <col min="34" max="34" width="16.109375" style="10" customWidth="1"/>
    <col min="35" max="35" width="14.5546875" style="10" customWidth="1"/>
    <col min="36" max="36" width="13.44140625" style="10" customWidth="1"/>
    <col min="37" max="37" width="9.109375" style="10"/>
    <col min="38" max="38" width="10.44140625" style="10" customWidth="1"/>
    <col min="39" max="39" width="9.109375" style="10"/>
    <col min="40" max="40" width="13.109375" style="10" customWidth="1"/>
    <col min="41" max="41" width="9.109375" style="10"/>
    <col min="42" max="42" width="14.33203125" style="10" customWidth="1"/>
    <col min="43" max="43" width="9.109375" style="10"/>
    <col min="44" max="44" width="17.44140625" style="10" customWidth="1"/>
    <col min="45" max="16384" width="9.109375" style="10"/>
  </cols>
  <sheetData>
    <row r="1" spans="1:44" ht="15" customHeight="1" x14ac:dyDescent="0.25">
      <c r="B1" s="9"/>
      <c r="C1" s="11" t="s">
        <v>661</v>
      </c>
    </row>
    <row r="2" spans="1:44" ht="50.25" customHeight="1" x14ac:dyDescent="0.25">
      <c r="A2" s="90" t="s">
        <v>0</v>
      </c>
      <c r="B2" s="91" t="s">
        <v>1</v>
      </c>
      <c r="C2" s="86" t="s">
        <v>2</v>
      </c>
      <c r="D2" s="93" t="s">
        <v>3</v>
      </c>
      <c r="E2" s="87" t="s">
        <v>4</v>
      </c>
      <c r="F2" s="93" t="s">
        <v>5</v>
      </c>
      <c r="G2" s="85" t="s">
        <v>6</v>
      </c>
      <c r="H2" s="95" t="s">
        <v>7</v>
      </c>
      <c r="I2" s="95"/>
      <c r="J2" s="95"/>
      <c r="K2" s="85" t="s">
        <v>8</v>
      </c>
      <c r="L2" s="85" t="s">
        <v>9</v>
      </c>
      <c r="M2" s="85" t="s">
        <v>10</v>
      </c>
      <c r="N2" s="85" t="s">
        <v>11</v>
      </c>
      <c r="O2" s="93" t="s">
        <v>12</v>
      </c>
      <c r="P2" s="85" t="s">
        <v>13</v>
      </c>
      <c r="Q2" s="88" t="s">
        <v>14</v>
      </c>
      <c r="R2" s="88" t="s">
        <v>15</v>
      </c>
      <c r="S2" s="88" t="s">
        <v>16</v>
      </c>
      <c r="T2" s="88" t="s">
        <v>17</v>
      </c>
      <c r="U2" s="88" t="s">
        <v>18</v>
      </c>
      <c r="V2" s="88" t="s">
        <v>19</v>
      </c>
      <c r="W2" s="88" t="s">
        <v>20</v>
      </c>
      <c r="X2" s="88" t="s">
        <v>21</v>
      </c>
      <c r="Y2" s="92" t="s">
        <v>22</v>
      </c>
      <c r="Z2" s="92" t="s">
        <v>23</v>
      </c>
      <c r="AA2" s="92" t="s">
        <v>24</v>
      </c>
      <c r="AB2" s="92" t="s">
        <v>25</v>
      </c>
      <c r="AC2" s="92" t="s">
        <v>26</v>
      </c>
      <c r="AD2" s="92" t="s">
        <v>27</v>
      </c>
      <c r="AE2" s="92" t="s">
        <v>28</v>
      </c>
      <c r="AF2" s="89" t="s">
        <v>29</v>
      </c>
      <c r="AG2" s="89" t="s">
        <v>30</v>
      </c>
      <c r="AH2" s="89" t="s">
        <v>31</v>
      </c>
      <c r="AI2" s="89" t="s">
        <v>32</v>
      </c>
      <c r="AJ2" s="89" t="s">
        <v>33</v>
      </c>
      <c r="AK2" s="89" t="s">
        <v>32</v>
      </c>
      <c r="AL2" s="89" t="s">
        <v>34</v>
      </c>
      <c r="AM2" s="89" t="s">
        <v>32</v>
      </c>
      <c r="AN2" s="89" t="s">
        <v>35</v>
      </c>
      <c r="AO2" s="89" t="s">
        <v>32</v>
      </c>
      <c r="AP2" s="89" t="s">
        <v>36</v>
      </c>
      <c r="AQ2" s="89" t="s">
        <v>32</v>
      </c>
      <c r="AR2" s="92" t="s">
        <v>37</v>
      </c>
    </row>
    <row r="3" spans="1:44" x14ac:dyDescent="0.25">
      <c r="A3" s="81" t="s">
        <v>38</v>
      </c>
      <c r="B3" s="81"/>
      <c r="C3" s="10" t="s">
        <v>39</v>
      </c>
      <c r="D3" s="1">
        <v>1</v>
      </c>
      <c r="E3" s="2" t="s">
        <v>40</v>
      </c>
      <c r="F3" s="12" t="s">
        <v>41</v>
      </c>
      <c r="H3" s="10">
        <v>4</v>
      </c>
      <c r="I3" s="10">
        <v>5</v>
      </c>
      <c r="J3" s="10">
        <v>9</v>
      </c>
      <c r="O3" s="10">
        <v>1</v>
      </c>
      <c r="Q3" s="10">
        <v>1</v>
      </c>
      <c r="R3" s="10">
        <v>1</v>
      </c>
      <c r="S3" s="10">
        <v>1</v>
      </c>
      <c r="T3" s="10">
        <v>1</v>
      </c>
      <c r="U3" s="10">
        <v>1</v>
      </c>
      <c r="V3" s="10">
        <v>1</v>
      </c>
      <c r="W3" s="10">
        <v>1</v>
      </c>
      <c r="X3" s="10">
        <v>1</v>
      </c>
    </row>
    <row r="4" spans="1:44" ht="15" customHeight="1" x14ac:dyDescent="0.25">
      <c r="A4" s="81"/>
      <c r="B4" s="81"/>
      <c r="C4" s="10" t="s">
        <v>42</v>
      </c>
      <c r="D4" s="10">
        <v>1</v>
      </c>
      <c r="E4" s="2" t="s">
        <v>40</v>
      </c>
      <c r="F4" s="12" t="s">
        <v>38</v>
      </c>
      <c r="H4" s="10">
        <v>1</v>
      </c>
      <c r="I4" s="10">
        <v>1</v>
      </c>
      <c r="J4" s="10">
        <v>2</v>
      </c>
      <c r="O4" s="10">
        <v>1</v>
      </c>
      <c r="Q4" s="10">
        <v>1</v>
      </c>
      <c r="R4" s="10">
        <v>1</v>
      </c>
      <c r="S4" s="10">
        <v>1</v>
      </c>
      <c r="T4" s="10">
        <v>1</v>
      </c>
      <c r="U4" s="10">
        <v>1</v>
      </c>
      <c r="V4" s="10">
        <v>1</v>
      </c>
      <c r="W4" s="10">
        <v>1</v>
      </c>
      <c r="X4" s="10">
        <v>1</v>
      </c>
    </row>
    <row r="5" spans="1:44" ht="52.8" x14ac:dyDescent="0.25">
      <c r="A5" s="81"/>
      <c r="B5" s="81"/>
      <c r="C5" s="10" t="s">
        <v>43</v>
      </c>
      <c r="D5" s="10">
        <v>1</v>
      </c>
      <c r="E5" s="2" t="s">
        <v>44</v>
      </c>
      <c r="F5" s="12" t="s">
        <v>45</v>
      </c>
      <c r="H5" s="10">
        <v>2</v>
      </c>
      <c r="I5" s="10">
        <v>2</v>
      </c>
      <c r="J5" s="10">
        <v>4</v>
      </c>
      <c r="O5" s="10">
        <v>1</v>
      </c>
      <c r="Q5" s="10">
        <v>1</v>
      </c>
      <c r="R5" s="10">
        <v>0</v>
      </c>
      <c r="S5" s="10">
        <v>0</v>
      </c>
      <c r="T5" s="10">
        <v>1</v>
      </c>
      <c r="U5" s="10">
        <v>0</v>
      </c>
      <c r="V5" s="10">
        <v>1</v>
      </c>
      <c r="W5" s="10">
        <v>1</v>
      </c>
    </row>
    <row r="6" spans="1:44" ht="52.8" x14ac:dyDescent="0.25">
      <c r="A6" s="81"/>
      <c r="B6" s="81"/>
      <c r="C6" s="10" t="s">
        <v>659</v>
      </c>
      <c r="D6" s="10">
        <v>1</v>
      </c>
      <c r="E6" s="2" t="s">
        <v>40</v>
      </c>
      <c r="F6" s="12" t="s">
        <v>660</v>
      </c>
      <c r="H6" s="10">
        <v>36</v>
      </c>
      <c r="I6" s="10">
        <v>24</v>
      </c>
      <c r="J6" s="10">
        <v>60</v>
      </c>
      <c r="O6" s="10">
        <v>1</v>
      </c>
      <c r="Q6" s="10">
        <v>1</v>
      </c>
      <c r="R6" s="10">
        <v>0</v>
      </c>
      <c r="S6" s="10">
        <v>0</v>
      </c>
      <c r="T6" s="10">
        <v>0</v>
      </c>
      <c r="U6" s="10">
        <v>1</v>
      </c>
      <c r="V6" s="10">
        <v>0</v>
      </c>
      <c r="W6" s="10">
        <v>1</v>
      </c>
      <c r="X6" s="10">
        <v>0</v>
      </c>
    </row>
    <row r="7" spans="1:44" x14ac:dyDescent="0.25">
      <c r="A7" s="81"/>
      <c r="B7" s="81"/>
      <c r="C7" s="10" t="s">
        <v>46</v>
      </c>
      <c r="D7" s="10">
        <v>1</v>
      </c>
      <c r="E7" s="2" t="s">
        <v>40</v>
      </c>
      <c r="F7" s="12"/>
      <c r="H7" s="10">
        <v>4</v>
      </c>
      <c r="I7" s="10">
        <v>1</v>
      </c>
      <c r="J7" s="10">
        <v>5</v>
      </c>
      <c r="O7" s="10">
        <v>1</v>
      </c>
      <c r="Q7" s="10">
        <v>1</v>
      </c>
      <c r="S7" s="10">
        <v>1</v>
      </c>
      <c r="T7" s="10">
        <v>0</v>
      </c>
      <c r="U7" s="10">
        <v>0</v>
      </c>
      <c r="V7" s="10">
        <v>1</v>
      </c>
      <c r="W7" s="10">
        <v>1</v>
      </c>
      <c r="X7" s="10">
        <v>1</v>
      </c>
    </row>
    <row r="8" spans="1:44" s="30" customFormat="1" x14ac:dyDescent="0.25">
      <c r="A8" s="29"/>
      <c r="B8" s="29"/>
      <c r="C8" s="30" t="s">
        <v>47</v>
      </c>
      <c r="D8" s="30">
        <v>0</v>
      </c>
      <c r="E8" s="31"/>
      <c r="F8" s="32"/>
      <c r="G8" s="31"/>
    </row>
    <row r="9" spans="1:44" ht="52.8" x14ac:dyDescent="0.25">
      <c r="A9" s="81"/>
      <c r="B9" s="81"/>
      <c r="C9" s="10" t="s">
        <v>48</v>
      </c>
      <c r="D9" s="10">
        <v>1</v>
      </c>
      <c r="E9" s="2" t="s">
        <v>40</v>
      </c>
      <c r="F9" s="4" t="s">
        <v>49</v>
      </c>
      <c r="H9" s="10">
        <v>5</v>
      </c>
      <c r="I9" s="10">
        <v>10</v>
      </c>
      <c r="J9" s="10">
        <v>15</v>
      </c>
      <c r="O9" s="10">
        <v>1</v>
      </c>
      <c r="Q9" s="10">
        <v>1</v>
      </c>
      <c r="R9" s="10">
        <v>0</v>
      </c>
      <c r="S9" s="10">
        <v>1</v>
      </c>
      <c r="T9" s="10">
        <v>1</v>
      </c>
      <c r="U9" s="10">
        <v>0</v>
      </c>
      <c r="V9" s="10">
        <v>1</v>
      </c>
      <c r="W9" s="10">
        <v>1</v>
      </c>
      <c r="X9" s="10">
        <v>1</v>
      </c>
    </row>
    <row r="10" spans="1:44" s="30" customFormat="1" x14ac:dyDescent="0.25">
      <c r="A10" s="29"/>
      <c r="B10" s="29"/>
      <c r="C10" s="30" t="s">
        <v>50</v>
      </c>
      <c r="D10" s="30">
        <v>0</v>
      </c>
      <c r="E10" s="31"/>
      <c r="F10" s="32"/>
      <c r="G10" s="31"/>
    </row>
    <row r="11" spans="1:44" s="30" customFormat="1" x14ac:dyDescent="0.25">
      <c r="A11" s="29"/>
      <c r="B11" s="29"/>
      <c r="C11" s="30" t="s">
        <v>51</v>
      </c>
      <c r="D11" s="30">
        <v>0</v>
      </c>
      <c r="E11" s="31"/>
      <c r="F11" s="32"/>
      <c r="G11" s="31"/>
    </row>
    <row r="12" spans="1:44" s="30" customFormat="1" x14ac:dyDescent="0.25">
      <c r="A12" s="29"/>
      <c r="B12" s="29"/>
      <c r="C12" s="30" t="s">
        <v>52</v>
      </c>
      <c r="D12" s="30">
        <v>0</v>
      </c>
      <c r="E12" s="31"/>
      <c r="F12" s="32"/>
      <c r="G12" s="31"/>
    </row>
    <row r="13" spans="1:44" ht="26.4" x14ac:dyDescent="0.25">
      <c r="A13" s="81"/>
      <c r="B13" s="81"/>
      <c r="C13" s="10" t="s">
        <v>53</v>
      </c>
      <c r="D13" s="10">
        <v>1</v>
      </c>
      <c r="E13" s="2" t="s">
        <v>40</v>
      </c>
      <c r="F13" s="12" t="s">
        <v>54</v>
      </c>
      <c r="H13" s="10">
        <v>5</v>
      </c>
      <c r="I13" s="10">
        <v>5</v>
      </c>
      <c r="J13" s="10">
        <v>10</v>
      </c>
      <c r="O13" s="10">
        <v>1</v>
      </c>
      <c r="Q13" s="10">
        <v>1</v>
      </c>
      <c r="R13" s="10">
        <v>1</v>
      </c>
      <c r="S13" s="10">
        <v>1</v>
      </c>
      <c r="T13" s="10">
        <v>1</v>
      </c>
      <c r="U13" s="10">
        <v>1</v>
      </c>
      <c r="V13" s="10">
        <v>1</v>
      </c>
      <c r="W13" s="10">
        <v>1</v>
      </c>
      <c r="X13" s="10">
        <v>1</v>
      </c>
    </row>
    <row r="14" spans="1:44" s="1" customFormat="1" ht="15.75" customHeight="1" x14ac:dyDescent="0.25">
      <c r="B14" s="13">
        <v>42621.709421296298</v>
      </c>
      <c r="C14" s="7" t="s">
        <v>55</v>
      </c>
      <c r="D14" s="7">
        <v>1</v>
      </c>
      <c r="E14" s="14" t="s">
        <v>40</v>
      </c>
      <c r="F14" s="7" t="s">
        <v>38</v>
      </c>
      <c r="G14" s="14" t="s">
        <v>56</v>
      </c>
      <c r="H14" s="7">
        <v>1</v>
      </c>
      <c r="I14" s="7">
        <v>2</v>
      </c>
      <c r="J14" s="7">
        <v>3</v>
      </c>
      <c r="K14" s="7" t="s">
        <v>57</v>
      </c>
      <c r="L14" s="7" t="s">
        <v>58</v>
      </c>
      <c r="M14" s="7" t="s">
        <v>59</v>
      </c>
      <c r="N14" s="7" t="s">
        <v>60</v>
      </c>
      <c r="O14" s="7">
        <v>1</v>
      </c>
      <c r="P14" s="7" t="s">
        <v>61</v>
      </c>
      <c r="Q14" s="7">
        <v>0</v>
      </c>
      <c r="R14" s="7">
        <v>1</v>
      </c>
      <c r="S14" s="7">
        <v>1</v>
      </c>
      <c r="T14" s="7">
        <v>0</v>
      </c>
      <c r="U14" s="7">
        <v>1</v>
      </c>
      <c r="V14" s="7">
        <v>1</v>
      </c>
      <c r="W14" s="7">
        <v>1</v>
      </c>
      <c r="X14" s="7">
        <v>1</v>
      </c>
      <c r="Y14" s="7" t="s">
        <v>62</v>
      </c>
      <c r="Z14" s="7" t="s">
        <v>63</v>
      </c>
      <c r="AA14" s="7" t="s">
        <v>64</v>
      </c>
      <c r="AB14" s="7" t="s">
        <v>63</v>
      </c>
      <c r="AC14" s="7" t="s">
        <v>64</v>
      </c>
      <c r="AD14" s="7" t="s">
        <v>65</v>
      </c>
      <c r="AE14" s="7">
        <v>1</v>
      </c>
      <c r="AF14" s="7">
        <v>0</v>
      </c>
      <c r="AG14" s="7"/>
      <c r="AH14" s="7">
        <v>0</v>
      </c>
      <c r="AI14" s="7"/>
      <c r="AJ14" s="7">
        <v>2</v>
      </c>
      <c r="AK14" s="7" t="s">
        <v>66</v>
      </c>
      <c r="AL14" s="7">
        <v>1</v>
      </c>
      <c r="AM14" s="7" t="s">
        <v>66</v>
      </c>
      <c r="AN14" s="7">
        <v>0</v>
      </c>
      <c r="AO14" s="7"/>
      <c r="AP14" s="7">
        <v>0</v>
      </c>
      <c r="AQ14" s="7"/>
      <c r="AR14" s="7" t="s">
        <v>67</v>
      </c>
    </row>
    <row r="15" spans="1:44" s="17" customFormat="1" x14ac:dyDescent="0.25">
      <c r="A15" s="15" t="s">
        <v>38</v>
      </c>
      <c r="B15" s="15"/>
      <c r="C15" s="16">
        <f>AVERAGE(D3:D14)</f>
        <v>0.66666666666666663</v>
      </c>
      <c r="D15" s="17">
        <f>SUM(D3:D14)</f>
        <v>8</v>
      </c>
      <c r="E15" s="18">
        <f>COUNT(D3:D14)</f>
        <v>12</v>
      </c>
      <c r="F15" s="19"/>
      <c r="G15" s="18"/>
      <c r="H15" s="17">
        <f>SUM(H3:H14)</f>
        <v>58</v>
      </c>
      <c r="I15" s="17">
        <f>SUM(I3:I14)</f>
        <v>50</v>
      </c>
      <c r="J15" s="17">
        <f>SUM(J3:J14)</f>
        <v>108</v>
      </c>
      <c r="O15" s="17">
        <f>SUM(O3:O14)</f>
        <v>8</v>
      </c>
      <c r="Q15" s="17">
        <f t="shared" ref="Q15:X15" si="0">SUM(Q3:Q14)</f>
        <v>7</v>
      </c>
      <c r="R15" s="17">
        <f t="shared" si="0"/>
        <v>4</v>
      </c>
      <c r="S15" s="17">
        <f t="shared" si="0"/>
        <v>6</v>
      </c>
      <c r="T15" s="17">
        <f t="shared" si="0"/>
        <v>5</v>
      </c>
      <c r="U15" s="17">
        <f t="shared" si="0"/>
        <v>5</v>
      </c>
      <c r="V15" s="17">
        <f t="shared" si="0"/>
        <v>7</v>
      </c>
      <c r="W15" s="17">
        <f t="shared" si="0"/>
        <v>8</v>
      </c>
      <c r="X15" s="17">
        <f t="shared" si="0"/>
        <v>6</v>
      </c>
    </row>
    <row r="16" spans="1:44" x14ac:dyDescent="0.25">
      <c r="A16" s="81" t="s">
        <v>68</v>
      </c>
      <c r="B16" s="81"/>
      <c r="C16" s="10" t="s">
        <v>69</v>
      </c>
      <c r="D16" s="10">
        <v>1</v>
      </c>
      <c r="E16" s="2" t="s">
        <v>40</v>
      </c>
      <c r="F16" s="12" t="s">
        <v>68</v>
      </c>
      <c r="H16" s="10">
        <v>2</v>
      </c>
      <c r="I16" s="10">
        <v>3</v>
      </c>
      <c r="J16" s="10">
        <v>5</v>
      </c>
      <c r="O16" s="10">
        <v>1</v>
      </c>
      <c r="Q16" s="10">
        <v>1</v>
      </c>
      <c r="R16" s="10">
        <v>1</v>
      </c>
      <c r="S16" s="10">
        <v>1</v>
      </c>
      <c r="T16" s="10">
        <v>1</v>
      </c>
      <c r="U16" s="10">
        <v>1</v>
      </c>
      <c r="V16" s="10">
        <v>1</v>
      </c>
      <c r="W16" s="10">
        <v>0</v>
      </c>
      <c r="X16" s="10">
        <v>0</v>
      </c>
    </row>
    <row r="17" spans="1:44" ht="52.8" x14ac:dyDescent="0.25">
      <c r="A17" s="81"/>
      <c r="B17" s="81"/>
      <c r="C17" s="10" t="s">
        <v>659</v>
      </c>
      <c r="D17" s="10">
        <v>1</v>
      </c>
      <c r="E17" s="2" t="s">
        <v>40</v>
      </c>
      <c r="F17" s="12" t="s">
        <v>660</v>
      </c>
      <c r="H17" s="10">
        <v>36</v>
      </c>
      <c r="I17" s="10">
        <v>24</v>
      </c>
      <c r="J17" s="10">
        <v>60</v>
      </c>
      <c r="O17" s="10">
        <v>1</v>
      </c>
      <c r="Q17" s="10">
        <v>1</v>
      </c>
      <c r="R17" s="10">
        <v>0</v>
      </c>
      <c r="S17" s="10">
        <v>0</v>
      </c>
      <c r="T17" s="10">
        <v>0</v>
      </c>
      <c r="U17" s="10">
        <v>1</v>
      </c>
      <c r="V17" s="10">
        <v>0</v>
      </c>
      <c r="W17" s="10">
        <v>1</v>
      </c>
      <c r="X17" s="10">
        <v>0</v>
      </c>
    </row>
    <row r="18" spans="1:44" s="30" customFormat="1" x14ac:dyDescent="0.25">
      <c r="A18" s="29"/>
      <c r="B18" s="29"/>
      <c r="C18" s="30" t="s">
        <v>70</v>
      </c>
      <c r="D18" s="30">
        <v>0</v>
      </c>
      <c r="E18" s="31"/>
      <c r="F18" s="32"/>
      <c r="G18" s="31"/>
    </row>
    <row r="19" spans="1:44" s="30" customFormat="1" x14ac:dyDescent="0.25">
      <c r="A19" s="29"/>
      <c r="B19" s="29"/>
      <c r="C19" s="30" t="s">
        <v>71</v>
      </c>
      <c r="D19" s="30">
        <v>0</v>
      </c>
      <c r="E19" s="31"/>
      <c r="F19" s="32"/>
      <c r="G19" s="31"/>
    </row>
    <row r="20" spans="1:44" s="30" customFormat="1" x14ac:dyDescent="0.25">
      <c r="A20" s="29"/>
      <c r="B20" s="29"/>
      <c r="C20" s="30" t="s">
        <v>72</v>
      </c>
      <c r="D20" s="30">
        <v>0</v>
      </c>
      <c r="E20" s="31"/>
      <c r="F20" s="32"/>
      <c r="G20" s="31"/>
    </row>
    <row r="21" spans="1:44" x14ac:dyDescent="0.25">
      <c r="A21" s="81"/>
      <c r="B21" s="81"/>
      <c r="C21" s="10" t="s">
        <v>73</v>
      </c>
      <c r="D21" s="10">
        <v>1</v>
      </c>
      <c r="E21" s="2" t="s">
        <v>40</v>
      </c>
      <c r="F21" s="12" t="s">
        <v>68</v>
      </c>
      <c r="H21" s="10">
        <v>6</v>
      </c>
      <c r="I21" s="10">
        <v>3</v>
      </c>
      <c r="J21" s="10">
        <v>9</v>
      </c>
      <c r="O21" s="10">
        <v>1</v>
      </c>
      <c r="Q21" s="10">
        <v>1</v>
      </c>
      <c r="R21" s="10">
        <v>1</v>
      </c>
      <c r="S21" s="10">
        <v>1</v>
      </c>
      <c r="T21" s="10">
        <v>1</v>
      </c>
      <c r="U21" s="10">
        <v>1</v>
      </c>
      <c r="V21" s="10">
        <v>1</v>
      </c>
      <c r="W21" s="10">
        <v>1</v>
      </c>
      <c r="X21" s="10">
        <v>1</v>
      </c>
    </row>
    <row r="22" spans="1:44" s="30" customFormat="1" x14ac:dyDescent="0.25">
      <c r="A22" s="29"/>
      <c r="B22" s="29"/>
      <c r="C22" s="30" t="s">
        <v>74</v>
      </c>
      <c r="D22" s="30">
        <v>0</v>
      </c>
      <c r="E22" s="31"/>
      <c r="F22" s="32"/>
      <c r="G22" s="31"/>
    </row>
    <row r="23" spans="1:44" x14ac:dyDescent="0.25">
      <c r="A23" s="81"/>
      <c r="B23" s="81"/>
      <c r="C23" s="10" t="s">
        <v>75</v>
      </c>
      <c r="D23" s="10">
        <v>1</v>
      </c>
      <c r="E23" s="2" t="s">
        <v>40</v>
      </c>
      <c r="F23" s="12" t="s">
        <v>68</v>
      </c>
      <c r="H23" s="10">
        <v>3</v>
      </c>
      <c r="I23" s="10">
        <v>5</v>
      </c>
      <c r="J23" s="10">
        <v>8</v>
      </c>
      <c r="O23" s="10">
        <v>1</v>
      </c>
      <c r="Q23" s="10">
        <v>1</v>
      </c>
      <c r="R23" s="10">
        <v>1</v>
      </c>
      <c r="S23" s="10">
        <v>1</v>
      </c>
      <c r="T23" s="10">
        <v>1</v>
      </c>
      <c r="U23" s="10">
        <v>1</v>
      </c>
      <c r="V23" s="10">
        <v>1</v>
      </c>
      <c r="W23" s="10">
        <v>1</v>
      </c>
      <c r="X23" s="10">
        <v>1</v>
      </c>
    </row>
    <row r="24" spans="1:44" s="30" customFormat="1" x14ac:dyDescent="0.25">
      <c r="A24" s="29"/>
      <c r="B24" s="29"/>
      <c r="C24" s="30" t="s">
        <v>76</v>
      </c>
      <c r="D24" s="30">
        <v>0</v>
      </c>
      <c r="E24" s="31"/>
      <c r="F24" s="32"/>
      <c r="G24" s="31"/>
    </row>
    <row r="25" spans="1:44" s="30" customFormat="1" x14ac:dyDescent="0.25">
      <c r="A25" s="29"/>
      <c r="B25" s="29"/>
      <c r="C25" s="30" t="s">
        <v>77</v>
      </c>
      <c r="D25" s="30">
        <v>0</v>
      </c>
      <c r="E25" s="31"/>
      <c r="F25" s="32"/>
      <c r="G25" s="31"/>
    </row>
    <row r="26" spans="1:44" s="37" customFormat="1" ht="15.75" customHeight="1" x14ac:dyDescent="0.25">
      <c r="B26" s="5">
        <v>42604.58560056713</v>
      </c>
      <c r="C26" s="6" t="s">
        <v>78</v>
      </c>
      <c r="D26" s="6">
        <v>1</v>
      </c>
      <c r="E26" s="22" t="s">
        <v>40</v>
      </c>
      <c r="F26" s="6" t="s">
        <v>68</v>
      </c>
      <c r="G26" s="59" t="s">
        <v>79</v>
      </c>
      <c r="H26" s="20">
        <v>1</v>
      </c>
      <c r="I26" s="20">
        <v>0</v>
      </c>
      <c r="J26" s="20">
        <v>1</v>
      </c>
      <c r="K26" s="6" t="s">
        <v>80</v>
      </c>
      <c r="L26" s="6" t="s">
        <v>81</v>
      </c>
      <c r="M26" s="6" t="s">
        <v>81</v>
      </c>
      <c r="N26" s="6">
        <v>1</v>
      </c>
      <c r="O26" s="6">
        <v>1</v>
      </c>
      <c r="P26" s="6" t="s">
        <v>82</v>
      </c>
      <c r="Q26" s="6">
        <v>1</v>
      </c>
      <c r="R26" s="6">
        <v>1</v>
      </c>
      <c r="S26" s="6">
        <v>1</v>
      </c>
      <c r="T26" s="6">
        <v>0</v>
      </c>
      <c r="U26" s="6">
        <v>1</v>
      </c>
      <c r="V26" s="6">
        <v>1</v>
      </c>
      <c r="W26" s="6">
        <v>1</v>
      </c>
      <c r="X26" s="6">
        <v>1</v>
      </c>
      <c r="Y26" s="6" t="s">
        <v>83</v>
      </c>
      <c r="Z26" s="6" t="s">
        <v>84</v>
      </c>
      <c r="AA26" s="6" t="s">
        <v>85</v>
      </c>
      <c r="AB26" s="6" t="s">
        <v>84</v>
      </c>
      <c r="AC26" s="6" t="s">
        <v>84</v>
      </c>
      <c r="AD26" s="6" t="s">
        <v>86</v>
      </c>
      <c r="AE26" s="6">
        <v>1</v>
      </c>
      <c r="AF26" s="6">
        <v>0</v>
      </c>
      <c r="AG26" s="6"/>
      <c r="AH26" s="6">
        <v>0</v>
      </c>
      <c r="AI26" s="6"/>
      <c r="AJ26" s="6">
        <v>0</v>
      </c>
      <c r="AK26" s="6"/>
      <c r="AL26" s="6">
        <v>1</v>
      </c>
      <c r="AM26" s="6" t="s">
        <v>66</v>
      </c>
      <c r="AN26" s="6">
        <v>0</v>
      </c>
      <c r="AO26" s="6"/>
      <c r="AP26" s="6">
        <v>0</v>
      </c>
      <c r="AQ26" s="6"/>
      <c r="AR26" s="6" t="s">
        <v>87</v>
      </c>
    </row>
    <row r="27" spans="1:44" ht="52.8" x14ac:dyDescent="0.25">
      <c r="A27" s="81"/>
      <c r="B27" s="81"/>
      <c r="C27" s="10" t="s">
        <v>88</v>
      </c>
      <c r="D27" s="10">
        <v>1</v>
      </c>
      <c r="E27" s="2" t="s">
        <v>44</v>
      </c>
      <c r="F27" s="12" t="s">
        <v>68</v>
      </c>
      <c r="H27" s="10">
        <v>10</v>
      </c>
      <c r="I27" s="10">
        <v>5</v>
      </c>
      <c r="J27" s="10">
        <v>15</v>
      </c>
      <c r="O27" s="10">
        <v>1</v>
      </c>
      <c r="Q27" s="10">
        <v>1</v>
      </c>
      <c r="R27" s="10">
        <v>0</v>
      </c>
      <c r="S27" s="10">
        <v>1</v>
      </c>
      <c r="T27" s="10">
        <v>1</v>
      </c>
      <c r="U27" s="10">
        <v>1</v>
      </c>
      <c r="V27" s="10">
        <v>0</v>
      </c>
      <c r="W27" s="10">
        <v>0</v>
      </c>
      <c r="X27" s="10">
        <v>1</v>
      </c>
    </row>
    <row r="28" spans="1:44" s="37" customFormat="1" ht="15.75" customHeight="1" x14ac:dyDescent="0.25">
      <c r="B28" s="5">
        <v>42622.433124050927</v>
      </c>
      <c r="C28" s="6" t="s">
        <v>89</v>
      </c>
      <c r="D28" s="6">
        <v>1</v>
      </c>
      <c r="E28" s="23" t="s">
        <v>40</v>
      </c>
      <c r="F28" s="6" t="s">
        <v>68</v>
      </c>
      <c r="G28" s="51" t="s">
        <v>90</v>
      </c>
      <c r="H28" s="6">
        <v>0</v>
      </c>
      <c r="I28" s="6">
        <v>1</v>
      </c>
      <c r="J28" s="6">
        <v>1</v>
      </c>
      <c r="K28" s="6"/>
      <c r="L28" s="6"/>
      <c r="O28" s="6">
        <v>1</v>
      </c>
      <c r="P28" s="6" t="s">
        <v>91</v>
      </c>
      <c r="Q28" s="6">
        <v>1</v>
      </c>
      <c r="R28" s="6">
        <v>1</v>
      </c>
      <c r="S28" s="6">
        <v>1</v>
      </c>
      <c r="T28" s="6">
        <v>0</v>
      </c>
      <c r="U28" s="6">
        <v>1</v>
      </c>
      <c r="V28" s="6">
        <v>1</v>
      </c>
      <c r="W28" s="6">
        <v>0</v>
      </c>
      <c r="X28" s="6">
        <v>1</v>
      </c>
      <c r="Y28" s="6" t="s">
        <v>92</v>
      </c>
      <c r="Z28" s="6" t="s">
        <v>84</v>
      </c>
      <c r="AA28" s="6" t="s">
        <v>85</v>
      </c>
      <c r="AB28" s="6" t="s">
        <v>84</v>
      </c>
      <c r="AC28" s="6" t="s">
        <v>85</v>
      </c>
      <c r="AD28" s="6" t="s">
        <v>93</v>
      </c>
      <c r="AE28" s="6">
        <v>1</v>
      </c>
      <c r="AF28" s="6"/>
      <c r="AG28" s="6"/>
      <c r="AH28" s="6"/>
      <c r="AI28" s="6"/>
      <c r="AJ28" s="6"/>
      <c r="AK28" s="6"/>
      <c r="AL28" s="6"/>
      <c r="AM28" s="6"/>
      <c r="AN28" s="6"/>
      <c r="AO28" s="6"/>
      <c r="AP28" s="6"/>
      <c r="AQ28" s="6"/>
      <c r="AR28" s="6" t="s">
        <v>94</v>
      </c>
    </row>
    <row r="29" spans="1:44" ht="33.75" customHeight="1" x14ac:dyDescent="0.25">
      <c r="A29" s="81"/>
      <c r="B29" s="81"/>
      <c r="C29" s="10" t="s">
        <v>95</v>
      </c>
      <c r="D29" s="10">
        <v>1</v>
      </c>
      <c r="E29" s="2" t="s">
        <v>40</v>
      </c>
      <c r="F29" s="3" t="s">
        <v>96</v>
      </c>
      <c r="H29" s="10">
        <v>6</v>
      </c>
      <c r="I29" s="10">
        <v>25</v>
      </c>
      <c r="J29" s="10">
        <f>SUM(H29:I29)</f>
        <v>31</v>
      </c>
      <c r="O29" s="10">
        <v>1</v>
      </c>
      <c r="Q29" s="10">
        <v>1</v>
      </c>
      <c r="R29" s="10">
        <v>1</v>
      </c>
      <c r="S29" s="10">
        <v>1</v>
      </c>
      <c r="T29" s="10">
        <v>0</v>
      </c>
      <c r="U29" s="10">
        <v>0</v>
      </c>
      <c r="V29" s="10">
        <v>1</v>
      </c>
      <c r="W29" s="10">
        <v>1</v>
      </c>
      <c r="X29" s="10">
        <v>0</v>
      </c>
    </row>
    <row r="30" spans="1:44" s="52" customFormat="1" ht="15.75" customHeight="1" x14ac:dyDescent="0.25">
      <c r="A30" s="47"/>
      <c r="B30" s="48">
        <v>42740.614605173614</v>
      </c>
      <c r="C30" s="47" t="s">
        <v>97</v>
      </c>
      <c r="D30" s="52">
        <v>1</v>
      </c>
      <c r="E30" s="52" t="s">
        <v>44</v>
      </c>
      <c r="F30" s="7" t="s">
        <v>68</v>
      </c>
      <c r="G30" s="71" t="s">
        <v>98</v>
      </c>
      <c r="H30" s="52">
        <v>14</v>
      </c>
      <c r="I30" s="52">
        <v>4</v>
      </c>
      <c r="J30" s="52">
        <v>18</v>
      </c>
      <c r="L30" s="47">
        <v>13</v>
      </c>
      <c r="M30" s="47">
        <v>0</v>
      </c>
      <c r="N30" s="47">
        <v>5</v>
      </c>
      <c r="O30" s="52">
        <v>1</v>
      </c>
      <c r="P30" s="47" t="s">
        <v>99</v>
      </c>
      <c r="Q30" s="47">
        <v>0</v>
      </c>
      <c r="R30" s="47">
        <v>1</v>
      </c>
      <c r="S30" s="47">
        <v>0</v>
      </c>
      <c r="T30" s="47">
        <v>0</v>
      </c>
      <c r="U30" s="47">
        <v>0</v>
      </c>
      <c r="V30" s="47">
        <v>1</v>
      </c>
      <c r="W30" s="47">
        <v>1</v>
      </c>
      <c r="X30" s="47">
        <v>1</v>
      </c>
      <c r="Y30" s="47" t="s">
        <v>100</v>
      </c>
      <c r="Z30" s="47" t="s">
        <v>84</v>
      </c>
      <c r="AA30" s="47" t="s">
        <v>85</v>
      </c>
      <c r="AB30" s="47" t="s">
        <v>85</v>
      </c>
      <c r="AC30" s="47" t="s">
        <v>85</v>
      </c>
      <c r="AD30" s="47" t="s">
        <v>101</v>
      </c>
      <c r="AF30" s="47">
        <v>3</v>
      </c>
      <c r="AG30" s="47" t="s">
        <v>102</v>
      </c>
      <c r="AH30" s="47">
        <v>10</v>
      </c>
      <c r="AI30" s="47" t="s">
        <v>103</v>
      </c>
      <c r="AJ30" s="47">
        <v>1</v>
      </c>
      <c r="AK30" s="47" t="s">
        <v>104</v>
      </c>
      <c r="AL30" s="47">
        <v>4</v>
      </c>
      <c r="AM30" s="47" t="s">
        <v>104</v>
      </c>
      <c r="AN30" s="47">
        <v>0</v>
      </c>
      <c r="AP30" s="47">
        <v>0</v>
      </c>
      <c r="AR30" s="47" t="s">
        <v>105</v>
      </c>
    </row>
    <row r="31" spans="1:44" s="1" customFormat="1" ht="15.75" customHeight="1" x14ac:dyDescent="0.25">
      <c r="B31" s="13">
        <v>42660.918676365742</v>
      </c>
      <c r="C31" s="7" t="s">
        <v>106</v>
      </c>
      <c r="D31" s="7">
        <v>1</v>
      </c>
      <c r="E31" s="2" t="s">
        <v>40</v>
      </c>
      <c r="F31" s="7" t="s">
        <v>68</v>
      </c>
      <c r="G31" s="14" t="s">
        <v>107</v>
      </c>
      <c r="H31" s="7">
        <v>3</v>
      </c>
      <c r="I31" s="7">
        <v>2</v>
      </c>
      <c r="J31" s="7">
        <v>5</v>
      </c>
      <c r="K31" s="94" t="s">
        <v>108</v>
      </c>
      <c r="L31" s="7">
        <v>5</v>
      </c>
      <c r="M31" s="7">
        <v>0</v>
      </c>
      <c r="N31" s="7">
        <v>5</v>
      </c>
      <c r="O31" s="7">
        <v>1</v>
      </c>
      <c r="P31" s="7" t="s">
        <v>109</v>
      </c>
      <c r="Q31" s="7">
        <v>1</v>
      </c>
      <c r="R31" s="7">
        <v>1</v>
      </c>
      <c r="S31" s="7">
        <v>1</v>
      </c>
      <c r="T31" s="7">
        <v>1</v>
      </c>
      <c r="U31" s="7">
        <v>0</v>
      </c>
      <c r="V31" s="7">
        <v>1</v>
      </c>
      <c r="W31" s="7">
        <v>1</v>
      </c>
      <c r="X31" s="7">
        <v>1</v>
      </c>
      <c r="Y31" s="7" t="s">
        <v>110</v>
      </c>
      <c r="Z31" s="7" t="s">
        <v>84</v>
      </c>
      <c r="AA31" s="7" t="s">
        <v>84</v>
      </c>
      <c r="AB31" s="7" t="s">
        <v>85</v>
      </c>
      <c r="AC31" s="7" t="s">
        <v>85</v>
      </c>
      <c r="AD31" s="7" t="s">
        <v>93</v>
      </c>
      <c r="AE31" s="7">
        <v>0</v>
      </c>
      <c r="AF31" s="7"/>
      <c r="AG31" s="7"/>
      <c r="AH31" s="7"/>
      <c r="AI31" s="7"/>
      <c r="AJ31" s="7"/>
      <c r="AK31" s="7"/>
      <c r="AL31" s="7"/>
      <c r="AM31" s="7"/>
      <c r="AN31" s="7"/>
      <c r="AO31" s="7"/>
      <c r="AP31" s="7"/>
      <c r="AQ31" s="7"/>
      <c r="AR31" s="7" t="s">
        <v>111</v>
      </c>
    </row>
    <row r="32" spans="1:44" s="17" customFormat="1" x14ac:dyDescent="0.25">
      <c r="A32" s="15" t="s">
        <v>68</v>
      </c>
      <c r="B32" s="15"/>
      <c r="C32" s="16">
        <f>AVERAGE(D16:D31)</f>
        <v>0.625</v>
      </c>
      <c r="D32" s="17">
        <f>SUM(D16:D31)</f>
        <v>10</v>
      </c>
      <c r="E32" s="18">
        <f>COUNT(D16:D31)</f>
        <v>16</v>
      </c>
      <c r="F32" s="19"/>
      <c r="G32" s="18"/>
      <c r="H32" s="17">
        <f>SUM(H16:H31)</f>
        <v>81</v>
      </c>
      <c r="I32" s="17">
        <f>SUM(I16:I31)</f>
        <v>72</v>
      </c>
      <c r="J32" s="17">
        <f>SUM(J16:J31)</f>
        <v>153</v>
      </c>
      <c r="O32" s="17">
        <f>SUM(O16:O31)</f>
        <v>10</v>
      </c>
      <c r="Q32" s="17">
        <f t="shared" ref="Q32:X32" si="1">SUM(Q16:Q31)</f>
        <v>9</v>
      </c>
      <c r="R32" s="17">
        <f t="shared" si="1"/>
        <v>8</v>
      </c>
      <c r="S32" s="17">
        <f t="shared" si="1"/>
        <v>8</v>
      </c>
      <c r="T32" s="17">
        <f t="shared" si="1"/>
        <v>5</v>
      </c>
      <c r="U32" s="17">
        <f t="shared" si="1"/>
        <v>7</v>
      </c>
      <c r="V32" s="17">
        <f t="shared" si="1"/>
        <v>8</v>
      </c>
      <c r="W32" s="17">
        <f t="shared" si="1"/>
        <v>7</v>
      </c>
      <c r="X32" s="17">
        <f t="shared" si="1"/>
        <v>7</v>
      </c>
    </row>
    <row r="33" spans="1:42" s="30" customFormat="1" x14ac:dyDescent="0.25">
      <c r="A33" s="29" t="s">
        <v>112</v>
      </c>
      <c r="B33" s="29"/>
      <c r="C33" s="30" t="s">
        <v>113</v>
      </c>
      <c r="D33" s="30">
        <v>0</v>
      </c>
      <c r="E33" s="31"/>
      <c r="F33" s="32"/>
      <c r="G33" s="31"/>
    </row>
    <row r="34" spans="1:42" s="30" customFormat="1" x14ac:dyDescent="0.25">
      <c r="A34" s="29"/>
      <c r="B34" s="29"/>
      <c r="C34" s="30" t="s">
        <v>114</v>
      </c>
      <c r="D34" s="30">
        <v>0</v>
      </c>
      <c r="E34" s="31"/>
      <c r="F34" s="32"/>
      <c r="G34" s="31"/>
    </row>
    <row r="35" spans="1:42" ht="28.5" customHeight="1" x14ac:dyDescent="0.25">
      <c r="A35" s="81"/>
      <c r="B35" s="81"/>
      <c r="C35" s="20" t="s">
        <v>115</v>
      </c>
      <c r="D35" s="10">
        <v>1</v>
      </c>
      <c r="E35" s="2" t="s">
        <v>40</v>
      </c>
      <c r="F35" s="4" t="s">
        <v>116</v>
      </c>
      <c r="H35" s="10">
        <v>19</v>
      </c>
      <c r="I35" s="10">
        <v>15</v>
      </c>
      <c r="J35" s="10">
        <v>34</v>
      </c>
      <c r="O35" s="10">
        <v>1</v>
      </c>
      <c r="Q35" s="10">
        <v>1</v>
      </c>
      <c r="R35" s="10">
        <v>1</v>
      </c>
      <c r="S35" s="10">
        <v>1</v>
      </c>
      <c r="T35" s="10">
        <v>1</v>
      </c>
      <c r="U35" s="10">
        <v>1</v>
      </c>
      <c r="V35" s="10">
        <v>1</v>
      </c>
      <c r="W35" s="10">
        <v>1</v>
      </c>
      <c r="X35" s="10">
        <v>1</v>
      </c>
    </row>
    <row r="36" spans="1:42" ht="52.8" x14ac:dyDescent="0.25">
      <c r="A36" s="81"/>
      <c r="B36" s="81"/>
      <c r="C36" s="10" t="s">
        <v>48</v>
      </c>
      <c r="D36" s="10">
        <v>1</v>
      </c>
      <c r="E36" s="2" t="s">
        <v>40</v>
      </c>
      <c r="F36" s="12" t="s">
        <v>117</v>
      </c>
      <c r="H36" s="10">
        <v>5</v>
      </c>
      <c r="I36" s="10">
        <v>10</v>
      </c>
      <c r="J36" s="10">
        <v>15</v>
      </c>
      <c r="O36" s="10">
        <v>1</v>
      </c>
      <c r="Q36" s="10">
        <v>1</v>
      </c>
      <c r="R36" s="10">
        <v>0</v>
      </c>
      <c r="S36" s="10">
        <v>1</v>
      </c>
      <c r="T36" s="10">
        <v>1</v>
      </c>
      <c r="U36" s="10">
        <v>0</v>
      </c>
      <c r="V36" s="10">
        <v>1</v>
      </c>
      <c r="W36" s="10">
        <v>1</v>
      </c>
      <c r="X36" s="10">
        <v>1</v>
      </c>
    </row>
    <row r="37" spans="1:42" x14ac:dyDescent="0.25">
      <c r="A37" s="81"/>
      <c r="B37" s="81"/>
      <c r="C37" s="10" t="s">
        <v>118</v>
      </c>
      <c r="D37" s="10">
        <v>1</v>
      </c>
      <c r="E37" s="2" t="s">
        <v>40</v>
      </c>
      <c r="F37" s="12"/>
      <c r="H37" s="10">
        <v>30</v>
      </c>
      <c r="I37" s="10">
        <v>30</v>
      </c>
      <c r="J37" s="10">
        <v>60</v>
      </c>
      <c r="O37" s="10">
        <v>1</v>
      </c>
      <c r="Q37" s="10">
        <v>1</v>
      </c>
      <c r="R37" s="10">
        <v>1</v>
      </c>
      <c r="S37" s="10">
        <v>1</v>
      </c>
      <c r="T37" s="10">
        <v>1</v>
      </c>
      <c r="U37" s="10">
        <v>1</v>
      </c>
      <c r="V37" s="10">
        <v>1</v>
      </c>
      <c r="W37" s="10">
        <v>1</v>
      </c>
      <c r="X37" s="10">
        <v>1</v>
      </c>
    </row>
    <row r="38" spans="1:42" x14ac:dyDescent="0.25">
      <c r="A38" s="81"/>
      <c r="B38" s="81"/>
      <c r="C38" s="10" t="s">
        <v>119</v>
      </c>
      <c r="D38" s="10">
        <v>1</v>
      </c>
      <c r="E38" s="2" t="s">
        <v>40</v>
      </c>
      <c r="F38" s="12" t="s">
        <v>120</v>
      </c>
      <c r="H38" s="10">
        <v>12</v>
      </c>
      <c r="I38" s="10">
        <v>2</v>
      </c>
      <c r="J38" s="10">
        <v>14</v>
      </c>
      <c r="O38" s="10">
        <v>0</v>
      </c>
      <c r="Q38" s="10">
        <v>1</v>
      </c>
      <c r="R38" s="10">
        <v>1</v>
      </c>
      <c r="S38" s="10">
        <v>1</v>
      </c>
      <c r="T38" s="10">
        <v>1</v>
      </c>
      <c r="U38" s="10">
        <v>1</v>
      </c>
      <c r="V38" s="10">
        <v>1</v>
      </c>
      <c r="W38" s="10">
        <v>1</v>
      </c>
      <c r="X38" s="10">
        <v>1</v>
      </c>
    </row>
    <row r="39" spans="1:42" s="30" customFormat="1" x14ac:dyDescent="0.25">
      <c r="A39" s="29"/>
      <c r="B39" s="29"/>
      <c r="C39" s="30" t="s">
        <v>121</v>
      </c>
      <c r="D39" s="30">
        <v>0</v>
      </c>
      <c r="E39" s="31"/>
      <c r="F39" s="32"/>
      <c r="G39" s="31"/>
    </row>
    <row r="40" spans="1:42" s="30" customFormat="1" x14ac:dyDescent="0.25">
      <c r="A40" s="29"/>
      <c r="B40" s="29"/>
      <c r="C40" s="30" t="s">
        <v>122</v>
      </c>
      <c r="D40" s="30">
        <v>0</v>
      </c>
      <c r="E40" s="31"/>
      <c r="F40" s="32"/>
      <c r="G40" s="31"/>
    </row>
    <row r="41" spans="1:42" ht="52.8" x14ac:dyDescent="0.25">
      <c r="A41" s="81"/>
      <c r="B41" s="81"/>
      <c r="C41" s="10" t="s">
        <v>123</v>
      </c>
      <c r="D41" s="10">
        <v>1</v>
      </c>
      <c r="E41" s="2" t="s">
        <v>44</v>
      </c>
      <c r="F41" s="3" t="s">
        <v>112</v>
      </c>
      <c r="H41" s="10">
        <v>2</v>
      </c>
      <c r="I41" s="10">
        <v>1</v>
      </c>
      <c r="J41" s="10">
        <v>3</v>
      </c>
      <c r="O41" s="10">
        <v>1</v>
      </c>
      <c r="Q41" s="10">
        <v>0</v>
      </c>
      <c r="R41" s="10">
        <v>0</v>
      </c>
      <c r="S41" s="10">
        <v>1</v>
      </c>
      <c r="T41" s="10">
        <v>0</v>
      </c>
      <c r="U41" s="10">
        <v>0</v>
      </c>
      <c r="V41" s="10">
        <v>0</v>
      </c>
      <c r="W41" s="10">
        <v>1</v>
      </c>
      <c r="X41" s="10">
        <v>0</v>
      </c>
    </row>
    <row r="42" spans="1:42" s="30" customFormat="1" x14ac:dyDescent="0.25">
      <c r="A42" s="29"/>
      <c r="B42" s="29"/>
      <c r="C42" s="30" t="s">
        <v>124</v>
      </c>
      <c r="D42" s="30">
        <v>0</v>
      </c>
      <c r="E42" s="31"/>
      <c r="F42" s="33"/>
      <c r="G42" s="31"/>
    </row>
    <row r="43" spans="1:42" s="20" customFormat="1" ht="14.25" customHeight="1" x14ac:dyDescent="0.25">
      <c r="A43" s="21"/>
      <c r="B43" s="21"/>
      <c r="C43" s="20" t="s">
        <v>125</v>
      </c>
      <c r="D43" s="20">
        <v>1</v>
      </c>
      <c r="E43" s="23" t="s">
        <v>44</v>
      </c>
      <c r="F43" s="23" t="s">
        <v>126</v>
      </c>
      <c r="G43" s="23" t="s">
        <v>127</v>
      </c>
      <c r="H43" s="20">
        <v>6</v>
      </c>
      <c r="I43" s="20">
        <v>14</v>
      </c>
      <c r="J43" s="20">
        <v>20</v>
      </c>
      <c r="K43" s="23" t="s">
        <v>128</v>
      </c>
      <c r="L43" s="20">
        <v>20</v>
      </c>
      <c r="O43" s="20">
        <v>1</v>
      </c>
      <c r="P43" s="20" t="s">
        <v>129</v>
      </c>
      <c r="Q43" s="20">
        <v>1</v>
      </c>
      <c r="R43" s="20">
        <v>1</v>
      </c>
      <c r="S43" s="20">
        <v>1</v>
      </c>
      <c r="T43" s="20">
        <v>1</v>
      </c>
      <c r="U43" s="20">
        <v>1</v>
      </c>
      <c r="V43" s="20">
        <v>1</v>
      </c>
      <c r="W43" s="20">
        <v>1</v>
      </c>
      <c r="X43" s="20">
        <v>0</v>
      </c>
      <c r="Y43" s="20" t="s">
        <v>110</v>
      </c>
      <c r="Z43" s="20" t="s">
        <v>84</v>
      </c>
      <c r="AA43" s="20" t="s">
        <v>84</v>
      </c>
      <c r="AB43" s="6" t="s">
        <v>85</v>
      </c>
      <c r="AC43" s="6" t="s">
        <v>85</v>
      </c>
      <c r="AD43" s="6" t="s">
        <v>93</v>
      </c>
      <c r="AE43" s="20">
        <v>1</v>
      </c>
      <c r="AF43" s="20">
        <v>2</v>
      </c>
      <c r="AG43" s="20" t="s">
        <v>130</v>
      </c>
      <c r="AH43" s="20">
        <v>0</v>
      </c>
      <c r="AJ43" s="20">
        <v>42</v>
      </c>
      <c r="AK43" s="20" t="s">
        <v>131</v>
      </c>
      <c r="AL43" s="20">
        <v>15</v>
      </c>
      <c r="AM43" s="20" t="s">
        <v>130</v>
      </c>
      <c r="AN43" s="20">
        <v>1</v>
      </c>
      <c r="AO43" s="20" t="s">
        <v>130</v>
      </c>
      <c r="AP43" s="20">
        <v>0</v>
      </c>
    </row>
    <row r="44" spans="1:42" s="17" customFormat="1" x14ac:dyDescent="0.25">
      <c r="A44" s="15" t="s">
        <v>112</v>
      </c>
      <c r="B44" s="15"/>
      <c r="C44" s="16">
        <f>AVERAGE(D33:D43)</f>
        <v>0.54545454545454541</v>
      </c>
      <c r="D44" s="17">
        <f>SUM(D33:D43)</f>
        <v>6</v>
      </c>
      <c r="E44" s="18">
        <f>COUNT(D33:D43)</f>
        <v>11</v>
      </c>
      <c r="F44" s="19"/>
      <c r="G44" s="18"/>
      <c r="H44" s="17">
        <f>SUM(H33:H43)</f>
        <v>74</v>
      </c>
      <c r="I44" s="17">
        <f t="shared" ref="I44:J44" si="2">SUM(I33:I43)</f>
        <v>72</v>
      </c>
      <c r="J44" s="17">
        <f t="shared" si="2"/>
        <v>146</v>
      </c>
      <c r="O44" s="17">
        <f>SUM(O34:O43)</f>
        <v>5</v>
      </c>
      <c r="Q44" s="17">
        <f>SUM(Q34:Q43)</f>
        <v>5</v>
      </c>
      <c r="R44" s="17">
        <f t="shared" ref="R44:X44" si="3">SUM(R34:R43)</f>
        <v>4</v>
      </c>
      <c r="S44" s="17">
        <f t="shared" si="3"/>
        <v>6</v>
      </c>
      <c r="T44" s="17">
        <f t="shared" si="3"/>
        <v>5</v>
      </c>
      <c r="U44" s="17">
        <f t="shared" si="3"/>
        <v>4</v>
      </c>
      <c r="V44" s="17">
        <f t="shared" si="3"/>
        <v>5</v>
      </c>
      <c r="W44" s="17">
        <f t="shared" si="3"/>
        <v>6</v>
      </c>
      <c r="X44" s="17">
        <f t="shared" si="3"/>
        <v>4</v>
      </c>
    </row>
    <row r="45" spans="1:42" s="30" customFormat="1" x14ac:dyDescent="0.25">
      <c r="A45" s="29" t="s">
        <v>132</v>
      </c>
      <c r="B45" s="29"/>
      <c r="C45" s="30" t="s">
        <v>133</v>
      </c>
      <c r="D45" s="30">
        <v>0</v>
      </c>
      <c r="E45" s="31"/>
      <c r="F45" s="33"/>
      <c r="G45" s="31"/>
    </row>
    <row r="46" spans="1:42" x14ac:dyDescent="0.25">
      <c r="A46" s="81"/>
      <c r="B46" s="81"/>
      <c r="C46" s="10" t="s">
        <v>134</v>
      </c>
      <c r="D46" s="10">
        <v>1</v>
      </c>
      <c r="E46" s="2" t="s">
        <v>40</v>
      </c>
      <c r="F46" s="3" t="s">
        <v>135</v>
      </c>
      <c r="H46" s="10">
        <v>5</v>
      </c>
      <c r="I46" s="10">
        <v>15</v>
      </c>
      <c r="J46" s="10">
        <v>20</v>
      </c>
      <c r="O46" s="10">
        <v>1</v>
      </c>
      <c r="Q46" s="10">
        <v>0</v>
      </c>
      <c r="R46" s="10">
        <v>1</v>
      </c>
      <c r="S46" s="10">
        <v>0</v>
      </c>
      <c r="T46" s="10">
        <v>1</v>
      </c>
      <c r="U46" s="10">
        <v>0</v>
      </c>
      <c r="V46" s="10">
        <v>1</v>
      </c>
      <c r="W46" s="10">
        <v>1</v>
      </c>
      <c r="X46" s="10">
        <v>0</v>
      </c>
    </row>
    <row r="47" spans="1:42" s="30" customFormat="1" x14ac:dyDescent="0.25">
      <c r="A47" s="29"/>
      <c r="B47" s="29"/>
      <c r="C47" s="30" t="s">
        <v>136</v>
      </c>
      <c r="D47" s="30">
        <v>0</v>
      </c>
      <c r="E47" s="31"/>
      <c r="F47" s="33"/>
      <c r="G47" s="31"/>
    </row>
    <row r="48" spans="1:42" ht="26.4" x14ac:dyDescent="0.25">
      <c r="A48" s="81"/>
      <c r="B48" s="81"/>
      <c r="C48" s="10" t="s">
        <v>137</v>
      </c>
      <c r="D48" s="10">
        <v>1</v>
      </c>
      <c r="E48" s="2" t="s">
        <v>40</v>
      </c>
      <c r="F48" s="3" t="s">
        <v>138</v>
      </c>
      <c r="H48" s="10">
        <v>0</v>
      </c>
      <c r="I48" s="10">
        <v>1</v>
      </c>
      <c r="J48" s="10">
        <v>1</v>
      </c>
      <c r="O48" s="10">
        <v>1</v>
      </c>
      <c r="Q48" s="10">
        <v>1</v>
      </c>
      <c r="R48" s="10">
        <v>0</v>
      </c>
      <c r="T48" s="10">
        <v>0</v>
      </c>
      <c r="U48" s="10">
        <v>0</v>
      </c>
      <c r="V48" s="10">
        <v>0</v>
      </c>
      <c r="W48" s="10">
        <v>0</v>
      </c>
      <c r="X48" s="10">
        <v>0</v>
      </c>
    </row>
    <row r="49" spans="1:43" s="30" customFormat="1" x14ac:dyDescent="0.25">
      <c r="A49" s="29"/>
      <c r="B49" s="29"/>
      <c r="C49" s="30" t="s">
        <v>139</v>
      </c>
      <c r="D49" s="30">
        <v>0</v>
      </c>
      <c r="E49" s="31"/>
      <c r="F49" s="33"/>
      <c r="G49" s="31"/>
    </row>
    <row r="50" spans="1:43" ht="66" x14ac:dyDescent="0.25">
      <c r="A50" s="81"/>
      <c r="B50" s="81"/>
      <c r="C50" s="10" t="s">
        <v>48</v>
      </c>
      <c r="D50" s="10">
        <v>1</v>
      </c>
      <c r="E50" s="2" t="s">
        <v>40</v>
      </c>
      <c r="F50" s="3" t="s">
        <v>140</v>
      </c>
      <c r="H50" s="10">
        <v>4</v>
      </c>
      <c r="I50" s="10">
        <v>6</v>
      </c>
      <c r="J50" s="10">
        <v>10</v>
      </c>
      <c r="O50" s="10">
        <v>1</v>
      </c>
      <c r="Q50" s="10">
        <v>1</v>
      </c>
      <c r="R50" s="10">
        <v>1</v>
      </c>
      <c r="S50" s="10">
        <v>1</v>
      </c>
      <c r="T50" s="10">
        <v>1</v>
      </c>
      <c r="U50" s="10">
        <v>1</v>
      </c>
      <c r="V50" s="10">
        <v>1</v>
      </c>
      <c r="W50" s="10">
        <v>1</v>
      </c>
      <c r="X50" s="10">
        <v>1</v>
      </c>
    </row>
    <row r="51" spans="1:43" x14ac:dyDescent="0.25">
      <c r="A51" s="81"/>
      <c r="B51" s="81"/>
      <c r="C51" s="10" t="s">
        <v>141</v>
      </c>
      <c r="D51" s="10">
        <v>1</v>
      </c>
      <c r="E51" s="2" t="s">
        <v>40</v>
      </c>
      <c r="F51" s="3" t="s">
        <v>142</v>
      </c>
      <c r="H51" s="10">
        <v>2</v>
      </c>
      <c r="I51" s="10">
        <v>0</v>
      </c>
      <c r="J51" s="10">
        <v>2</v>
      </c>
      <c r="O51" s="10">
        <v>1</v>
      </c>
      <c r="Q51" s="10">
        <v>1</v>
      </c>
      <c r="R51" s="10">
        <v>0</v>
      </c>
      <c r="S51" s="10">
        <v>1</v>
      </c>
      <c r="T51" s="10">
        <v>0</v>
      </c>
      <c r="U51" s="10">
        <v>0</v>
      </c>
      <c r="V51" s="10">
        <v>0</v>
      </c>
      <c r="W51" s="10">
        <v>0</v>
      </c>
      <c r="X51" s="10">
        <v>0</v>
      </c>
    </row>
    <row r="52" spans="1:43" s="30" customFormat="1" x14ac:dyDescent="0.25">
      <c r="A52" s="29"/>
      <c r="B52" s="29"/>
      <c r="C52" s="30" t="s">
        <v>143</v>
      </c>
      <c r="D52" s="30">
        <v>0</v>
      </c>
      <c r="E52" s="31"/>
      <c r="F52" s="33"/>
      <c r="G52" s="31"/>
    </row>
    <row r="53" spans="1:43" s="20" customFormat="1" ht="15.75" customHeight="1" x14ac:dyDescent="0.25">
      <c r="A53" s="21"/>
      <c r="B53" s="60">
        <v>42724.510335648149</v>
      </c>
      <c r="C53" s="20" t="s">
        <v>144</v>
      </c>
      <c r="D53" s="20">
        <v>1</v>
      </c>
      <c r="E53" s="23" t="s">
        <v>145</v>
      </c>
      <c r="F53" s="24" t="s">
        <v>146</v>
      </c>
      <c r="G53" s="61" t="s">
        <v>147</v>
      </c>
      <c r="H53" s="20">
        <v>20</v>
      </c>
      <c r="I53" s="20">
        <v>22</v>
      </c>
      <c r="J53" s="20">
        <v>42</v>
      </c>
      <c r="L53" s="20">
        <v>20</v>
      </c>
      <c r="M53" s="20">
        <v>22</v>
      </c>
      <c r="N53" s="20">
        <v>0</v>
      </c>
      <c r="O53" s="20">
        <v>1</v>
      </c>
      <c r="P53" s="20" t="s">
        <v>148</v>
      </c>
      <c r="Q53" s="20">
        <v>1</v>
      </c>
      <c r="R53" s="20">
        <v>1</v>
      </c>
      <c r="S53" s="20">
        <v>1</v>
      </c>
      <c r="T53" s="20">
        <v>1</v>
      </c>
      <c r="U53" s="20">
        <v>0</v>
      </c>
      <c r="V53" s="20">
        <v>1</v>
      </c>
      <c r="W53" s="20">
        <v>0</v>
      </c>
      <c r="X53" s="20">
        <v>1</v>
      </c>
      <c r="Y53" s="47" t="s">
        <v>149</v>
      </c>
      <c r="Z53" s="47" t="s">
        <v>84</v>
      </c>
      <c r="AA53" s="47" t="s">
        <v>85</v>
      </c>
      <c r="AB53" s="47" t="s">
        <v>85</v>
      </c>
      <c r="AC53" s="47" t="s">
        <v>85</v>
      </c>
      <c r="AD53" s="47" t="s">
        <v>93</v>
      </c>
      <c r="AF53" s="47">
        <v>17</v>
      </c>
      <c r="AG53" s="47" t="s">
        <v>130</v>
      </c>
      <c r="AH53" s="47">
        <v>20</v>
      </c>
      <c r="AI53" s="47" t="s">
        <v>130</v>
      </c>
      <c r="AJ53" s="47">
        <v>5</v>
      </c>
      <c r="AK53" s="47" t="s">
        <v>104</v>
      </c>
      <c r="AL53" s="47">
        <v>0</v>
      </c>
      <c r="AM53" s="47" t="s">
        <v>104</v>
      </c>
      <c r="AN53" s="47">
        <v>0</v>
      </c>
      <c r="AO53" s="47" t="s">
        <v>150</v>
      </c>
      <c r="AP53" s="47">
        <v>0</v>
      </c>
      <c r="AQ53" s="47" t="s">
        <v>150</v>
      </c>
    </row>
    <row r="54" spans="1:43" s="17" customFormat="1" x14ac:dyDescent="0.25">
      <c r="A54" s="15" t="s">
        <v>132</v>
      </c>
      <c r="B54" s="15"/>
      <c r="C54" s="16">
        <f>AVERAGE(D45:D53)</f>
        <v>0.55555555555555558</v>
      </c>
      <c r="D54" s="17">
        <f>SUM(D45:D53)</f>
        <v>5</v>
      </c>
      <c r="E54" s="18">
        <f>COUNT(D45:D53)</f>
        <v>9</v>
      </c>
      <c r="F54" s="19"/>
      <c r="G54" s="18"/>
      <c r="H54" s="17">
        <f>SUM(H45:H53)</f>
        <v>31</v>
      </c>
      <c r="I54" s="17">
        <f>SUM(I45:I53)</f>
        <v>44</v>
      </c>
      <c r="J54" s="17">
        <f>SUM(J45:J53)</f>
        <v>75</v>
      </c>
      <c r="O54" s="17">
        <f>SUM(O45:O53)</f>
        <v>5</v>
      </c>
      <c r="Q54" s="17">
        <f t="shared" ref="Q54:X54" si="4">SUM(Q45:Q53)</f>
        <v>4</v>
      </c>
      <c r="R54" s="17">
        <f t="shared" si="4"/>
        <v>3</v>
      </c>
      <c r="S54" s="17">
        <f t="shared" si="4"/>
        <v>3</v>
      </c>
      <c r="T54" s="17">
        <f t="shared" si="4"/>
        <v>3</v>
      </c>
      <c r="U54" s="17">
        <f t="shared" si="4"/>
        <v>1</v>
      </c>
      <c r="V54" s="17">
        <f t="shared" si="4"/>
        <v>3</v>
      </c>
      <c r="W54" s="17">
        <f t="shared" si="4"/>
        <v>2</v>
      </c>
      <c r="X54" s="17">
        <f t="shared" si="4"/>
        <v>2</v>
      </c>
    </row>
    <row r="55" spans="1:43" s="30" customFormat="1" x14ac:dyDescent="0.25">
      <c r="A55" s="29" t="s">
        <v>151</v>
      </c>
      <c r="B55" s="29"/>
      <c r="C55" s="30" t="s">
        <v>152</v>
      </c>
      <c r="D55" s="30">
        <v>0</v>
      </c>
      <c r="E55" s="31"/>
      <c r="F55" s="33"/>
      <c r="G55" s="31"/>
    </row>
    <row r="56" spans="1:43" s="30" customFormat="1" x14ac:dyDescent="0.25">
      <c r="A56" s="29"/>
      <c r="B56" s="29"/>
      <c r="C56" s="30" t="s">
        <v>153</v>
      </c>
      <c r="D56" s="30">
        <v>0</v>
      </c>
      <c r="E56" s="31"/>
      <c r="F56" s="33"/>
      <c r="G56" s="31"/>
    </row>
    <row r="57" spans="1:43" s="20" customFormat="1" ht="13.5" customHeight="1" x14ac:dyDescent="0.25">
      <c r="A57" s="21"/>
      <c r="B57" s="21"/>
      <c r="C57" s="20" t="s">
        <v>154</v>
      </c>
      <c r="D57" s="20">
        <v>1</v>
      </c>
      <c r="E57" s="23" t="s">
        <v>145</v>
      </c>
      <c r="F57" s="52" t="s">
        <v>155</v>
      </c>
      <c r="G57" s="71" t="s">
        <v>156</v>
      </c>
      <c r="H57" s="52">
        <v>21</v>
      </c>
      <c r="I57" s="52">
        <v>25</v>
      </c>
      <c r="J57" s="20">
        <v>46</v>
      </c>
      <c r="K57" s="52"/>
      <c r="L57" s="47"/>
      <c r="M57" s="47"/>
      <c r="N57" s="47"/>
      <c r="O57" s="52">
        <v>1</v>
      </c>
      <c r="P57" s="47"/>
      <c r="Q57" s="47">
        <v>1</v>
      </c>
      <c r="R57" s="47">
        <v>1</v>
      </c>
      <c r="S57" s="47">
        <v>0</v>
      </c>
      <c r="T57" s="47">
        <v>1</v>
      </c>
      <c r="U57" s="47">
        <v>1</v>
      </c>
      <c r="V57" s="47">
        <v>1</v>
      </c>
      <c r="W57" s="47">
        <v>1</v>
      </c>
      <c r="X57" s="47">
        <v>1</v>
      </c>
    </row>
    <row r="58" spans="1:43" s="20" customFormat="1" ht="15" customHeight="1" x14ac:dyDescent="0.25">
      <c r="A58" s="21"/>
      <c r="B58" s="21"/>
      <c r="C58" s="20" t="s">
        <v>157</v>
      </c>
      <c r="D58" s="20">
        <v>1</v>
      </c>
      <c r="E58" s="23" t="s">
        <v>44</v>
      </c>
      <c r="F58" s="24" t="s">
        <v>151</v>
      </c>
      <c r="G58" s="23" t="s">
        <v>158</v>
      </c>
      <c r="H58" s="20">
        <v>4</v>
      </c>
      <c r="I58" s="20">
        <v>5</v>
      </c>
      <c r="J58" s="20">
        <v>9</v>
      </c>
      <c r="L58" s="20">
        <v>0</v>
      </c>
      <c r="M58" s="20">
        <v>0</v>
      </c>
      <c r="N58" s="20">
        <v>9</v>
      </c>
      <c r="O58" s="20">
        <v>1</v>
      </c>
      <c r="P58" s="20" t="s">
        <v>159</v>
      </c>
      <c r="Q58" s="20">
        <v>1</v>
      </c>
      <c r="R58" s="20">
        <v>1</v>
      </c>
      <c r="S58" s="20">
        <v>1</v>
      </c>
      <c r="T58" s="20">
        <v>1</v>
      </c>
      <c r="U58" s="20">
        <v>1</v>
      </c>
      <c r="V58" s="20">
        <v>1</v>
      </c>
      <c r="W58" s="20">
        <v>1</v>
      </c>
      <c r="X58" s="20">
        <v>1</v>
      </c>
      <c r="Y58" s="20" t="s">
        <v>160</v>
      </c>
      <c r="Z58" s="20" t="s">
        <v>85</v>
      </c>
      <c r="AA58" s="20" t="s">
        <v>85</v>
      </c>
      <c r="AB58" s="20" t="s">
        <v>85</v>
      </c>
      <c r="AC58" s="20" t="s">
        <v>85</v>
      </c>
      <c r="AD58" s="47" t="s">
        <v>93</v>
      </c>
      <c r="AF58" s="20">
        <v>5</v>
      </c>
      <c r="AG58" s="20" t="s">
        <v>161</v>
      </c>
      <c r="AH58" s="20">
        <v>4</v>
      </c>
      <c r="AI58" s="20" t="s">
        <v>161</v>
      </c>
      <c r="AJ58" s="20">
        <v>0</v>
      </c>
      <c r="AL58" s="20">
        <v>0</v>
      </c>
      <c r="AN58" s="20">
        <v>0</v>
      </c>
      <c r="AP58" s="20">
        <v>0</v>
      </c>
    </row>
    <row r="59" spans="1:43" x14ac:dyDescent="0.25">
      <c r="A59" s="81"/>
      <c r="B59" s="81"/>
      <c r="C59" s="20" t="s">
        <v>162</v>
      </c>
      <c r="D59" s="10">
        <v>1</v>
      </c>
      <c r="E59" s="2" t="s">
        <v>40</v>
      </c>
      <c r="H59" s="10">
        <v>2</v>
      </c>
      <c r="I59" s="10">
        <v>0</v>
      </c>
      <c r="J59" s="10">
        <v>2</v>
      </c>
      <c r="O59" s="10">
        <v>1</v>
      </c>
      <c r="Q59" s="10">
        <v>1</v>
      </c>
      <c r="R59" s="10">
        <v>0</v>
      </c>
      <c r="S59" s="10">
        <v>1</v>
      </c>
      <c r="T59" s="10">
        <v>1</v>
      </c>
      <c r="U59" s="10">
        <v>1</v>
      </c>
      <c r="V59" s="10">
        <v>1</v>
      </c>
      <c r="W59" s="10">
        <v>1</v>
      </c>
      <c r="X59" s="10">
        <v>1</v>
      </c>
    </row>
    <row r="60" spans="1:43" s="30" customFormat="1" x14ac:dyDescent="0.25">
      <c r="A60" s="29"/>
      <c r="B60" s="29"/>
      <c r="C60" s="30" t="s">
        <v>163</v>
      </c>
      <c r="D60" s="30">
        <v>0</v>
      </c>
      <c r="E60" s="31"/>
      <c r="F60" s="33"/>
      <c r="G60" s="31"/>
    </row>
    <row r="61" spans="1:43" s="30" customFormat="1" x14ac:dyDescent="0.25">
      <c r="A61" s="29"/>
      <c r="B61" s="29"/>
      <c r="C61" s="30" t="s">
        <v>164</v>
      </c>
      <c r="D61" s="30">
        <v>0</v>
      </c>
      <c r="E61" s="31"/>
      <c r="F61" s="33"/>
      <c r="G61" s="31"/>
    </row>
    <row r="62" spans="1:43" s="30" customFormat="1" x14ac:dyDescent="0.25">
      <c r="A62" s="29"/>
      <c r="C62" s="30" t="s">
        <v>165</v>
      </c>
      <c r="D62" s="31">
        <v>0</v>
      </c>
      <c r="E62" s="44"/>
      <c r="G62" s="31"/>
    </row>
    <row r="63" spans="1:43" s="30" customFormat="1" x14ac:dyDescent="0.25">
      <c r="A63" s="29"/>
      <c r="C63" s="30" t="s">
        <v>166</v>
      </c>
      <c r="D63" s="31">
        <v>0</v>
      </c>
      <c r="E63" s="44"/>
      <c r="G63" s="31"/>
    </row>
    <row r="64" spans="1:43" s="30" customFormat="1" x14ac:dyDescent="0.25">
      <c r="A64" s="29"/>
      <c r="B64" s="29"/>
      <c r="C64" s="30" t="s">
        <v>167</v>
      </c>
      <c r="D64" s="30">
        <v>0</v>
      </c>
      <c r="E64" s="31"/>
      <c r="F64" s="33"/>
      <c r="G64" s="31"/>
    </row>
    <row r="65" spans="1:44" s="20" customFormat="1" ht="13.5" customHeight="1" x14ac:dyDescent="0.25">
      <c r="A65" s="21"/>
      <c r="B65" s="21"/>
      <c r="C65" s="20" t="s">
        <v>168</v>
      </c>
      <c r="D65" s="20">
        <v>1</v>
      </c>
      <c r="E65" s="23" t="s">
        <v>40</v>
      </c>
      <c r="F65" s="24" t="s">
        <v>151</v>
      </c>
      <c r="G65" s="23" t="s">
        <v>169</v>
      </c>
      <c r="H65" s="20">
        <v>2</v>
      </c>
      <c r="I65" s="20">
        <v>5</v>
      </c>
      <c r="J65" s="20">
        <v>7</v>
      </c>
      <c r="L65" s="20">
        <v>0</v>
      </c>
      <c r="M65" s="20">
        <v>0</v>
      </c>
      <c r="N65" s="20">
        <v>7</v>
      </c>
      <c r="O65" s="20">
        <v>0</v>
      </c>
      <c r="Q65" s="20">
        <v>1</v>
      </c>
      <c r="R65" s="20">
        <v>1</v>
      </c>
      <c r="S65" s="20">
        <v>1</v>
      </c>
      <c r="T65" s="20">
        <v>1</v>
      </c>
      <c r="U65" s="20">
        <v>0</v>
      </c>
      <c r="V65" s="20">
        <v>1</v>
      </c>
      <c r="W65" s="20">
        <v>1</v>
      </c>
      <c r="X65" s="20">
        <v>1</v>
      </c>
      <c r="AF65" s="20">
        <v>0</v>
      </c>
      <c r="AH65" s="20">
        <v>0</v>
      </c>
      <c r="AJ65" s="20">
        <v>0</v>
      </c>
      <c r="AL65" s="20">
        <v>0</v>
      </c>
      <c r="AN65" s="20">
        <v>5</v>
      </c>
      <c r="AO65" s="20" t="s">
        <v>161</v>
      </c>
      <c r="AP65" s="20">
        <v>2</v>
      </c>
      <c r="AQ65" s="20" t="s">
        <v>161</v>
      </c>
    </row>
    <row r="66" spans="1:44" s="30" customFormat="1" x14ac:dyDescent="0.25">
      <c r="A66" s="29"/>
      <c r="B66" s="29"/>
      <c r="C66" s="30" t="s">
        <v>124</v>
      </c>
      <c r="D66" s="30">
        <v>0</v>
      </c>
      <c r="E66" s="31"/>
      <c r="F66" s="33"/>
      <c r="G66" s="31"/>
    </row>
    <row r="67" spans="1:44" s="30" customFormat="1" x14ac:dyDescent="0.25">
      <c r="A67" s="29"/>
      <c r="B67" s="29"/>
      <c r="C67" s="30" t="s">
        <v>143</v>
      </c>
      <c r="D67" s="30">
        <v>0</v>
      </c>
      <c r="E67" s="31"/>
      <c r="F67" s="33"/>
      <c r="G67" s="31"/>
    </row>
    <row r="68" spans="1:44" s="17" customFormat="1" x14ac:dyDescent="0.25">
      <c r="A68" s="15" t="s">
        <v>151</v>
      </c>
      <c r="B68" s="15"/>
      <c r="C68" s="16">
        <f>AVERAGE(D55:D67)</f>
        <v>0.30769230769230771</v>
      </c>
      <c r="D68" s="17">
        <f>SUM(D55:D67)</f>
        <v>4</v>
      </c>
      <c r="E68" s="18">
        <f>COUNT(D55:D67)</f>
        <v>13</v>
      </c>
      <c r="F68" s="19"/>
      <c r="G68" s="18"/>
      <c r="H68" s="17">
        <f>SUM(H55:H67)</f>
        <v>29</v>
      </c>
      <c r="I68" s="17">
        <f>SUM(I55:I67)</f>
        <v>35</v>
      </c>
      <c r="J68" s="17">
        <f>SUM(J55:J67)</f>
        <v>64</v>
      </c>
      <c r="O68" s="17">
        <f>SUM(O55:O67)</f>
        <v>3</v>
      </c>
      <c r="Q68" s="17">
        <f t="shared" ref="Q68:X68" si="5">SUM(Q55:Q67)</f>
        <v>4</v>
      </c>
      <c r="R68" s="17">
        <f t="shared" si="5"/>
        <v>3</v>
      </c>
      <c r="S68" s="17">
        <f t="shared" si="5"/>
        <v>3</v>
      </c>
      <c r="T68" s="17">
        <f t="shared" si="5"/>
        <v>4</v>
      </c>
      <c r="U68" s="17">
        <f t="shared" si="5"/>
        <v>3</v>
      </c>
      <c r="V68" s="17">
        <f t="shared" si="5"/>
        <v>4</v>
      </c>
      <c r="W68" s="17">
        <f t="shared" si="5"/>
        <v>4</v>
      </c>
      <c r="X68" s="17">
        <f t="shared" si="5"/>
        <v>4</v>
      </c>
    </row>
    <row r="69" spans="1:44" s="30" customFormat="1" x14ac:dyDescent="0.25">
      <c r="A69" s="29" t="s">
        <v>142</v>
      </c>
      <c r="B69" s="29"/>
      <c r="C69" s="30" t="s">
        <v>170</v>
      </c>
      <c r="D69" s="30">
        <v>0</v>
      </c>
      <c r="E69" s="31"/>
      <c r="F69" s="33"/>
      <c r="G69" s="31"/>
    </row>
    <row r="70" spans="1:44" s="30" customFormat="1" x14ac:dyDescent="0.25">
      <c r="A70" s="29"/>
      <c r="B70" s="29"/>
      <c r="C70" s="30" t="s">
        <v>171</v>
      </c>
      <c r="D70" s="30">
        <v>0</v>
      </c>
      <c r="E70" s="31"/>
      <c r="F70" s="33"/>
      <c r="G70" s="31"/>
    </row>
    <row r="71" spans="1:44" x14ac:dyDescent="0.25">
      <c r="A71" s="81"/>
      <c r="B71" s="81"/>
      <c r="C71" s="10" t="s">
        <v>172</v>
      </c>
      <c r="D71" s="10">
        <v>1</v>
      </c>
      <c r="E71" s="2" t="s">
        <v>40</v>
      </c>
      <c r="F71" s="3" t="s">
        <v>142</v>
      </c>
      <c r="H71" s="10">
        <v>10</v>
      </c>
      <c r="I71" s="10">
        <v>30</v>
      </c>
      <c r="J71" s="10">
        <v>40</v>
      </c>
      <c r="O71" s="10">
        <v>1</v>
      </c>
      <c r="Q71" s="10">
        <v>1</v>
      </c>
      <c r="R71" s="10">
        <v>1</v>
      </c>
      <c r="S71" s="10">
        <v>1</v>
      </c>
      <c r="T71" s="10">
        <v>1</v>
      </c>
      <c r="U71" s="10">
        <v>0</v>
      </c>
      <c r="V71" s="10">
        <v>1</v>
      </c>
      <c r="X71" s="10">
        <v>1</v>
      </c>
    </row>
    <row r="72" spans="1:44" s="30" customFormat="1" x14ac:dyDescent="0.25">
      <c r="A72" s="29"/>
      <c r="B72" s="29"/>
      <c r="C72" s="30" t="s">
        <v>173</v>
      </c>
      <c r="D72" s="30">
        <v>0</v>
      </c>
      <c r="E72" s="31"/>
      <c r="F72" s="33"/>
      <c r="G72" s="31"/>
    </row>
    <row r="73" spans="1:44" s="30" customFormat="1" x14ac:dyDescent="0.25">
      <c r="A73" s="29"/>
      <c r="B73" s="29"/>
      <c r="C73" s="30" t="s">
        <v>174</v>
      </c>
      <c r="D73" s="30">
        <v>0</v>
      </c>
      <c r="E73" s="31"/>
      <c r="F73" s="33"/>
      <c r="G73" s="31"/>
    </row>
    <row r="74" spans="1:44" s="30" customFormat="1" x14ac:dyDescent="0.25">
      <c r="A74" s="29"/>
      <c r="B74" s="29"/>
      <c r="C74" s="30" t="s">
        <v>175</v>
      </c>
      <c r="D74" s="30">
        <v>0</v>
      </c>
      <c r="E74" s="31"/>
      <c r="F74" s="33"/>
      <c r="G74" s="31"/>
    </row>
    <row r="75" spans="1:44" s="30" customFormat="1" x14ac:dyDescent="0.25">
      <c r="A75" s="29"/>
      <c r="B75" s="29"/>
      <c r="C75" s="30" t="s">
        <v>163</v>
      </c>
      <c r="D75" s="30">
        <v>0</v>
      </c>
      <c r="E75" s="31"/>
      <c r="F75" s="33"/>
      <c r="G75" s="31"/>
    </row>
    <row r="76" spans="1:44" s="30" customFormat="1" x14ac:dyDescent="0.25">
      <c r="A76" s="29"/>
      <c r="B76" s="29"/>
      <c r="C76" s="30" t="s">
        <v>176</v>
      </c>
      <c r="D76" s="30">
        <v>0</v>
      </c>
      <c r="E76" s="31"/>
      <c r="F76" s="33"/>
      <c r="G76" s="31"/>
    </row>
    <row r="77" spans="1:44" s="30" customFormat="1" x14ac:dyDescent="0.25">
      <c r="A77" s="29"/>
      <c r="B77" s="29"/>
      <c r="C77" s="30" t="s">
        <v>177</v>
      </c>
      <c r="D77" s="30">
        <v>0</v>
      </c>
      <c r="E77" s="31"/>
      <c r="F77" s="33"/>
      <c r="G77" s="31"/>
    </row>
    <row r="78" spans="1:44" s="30" customFormat="1" ht="29.25" customHeight="1" x14ac:dyDescent="0.25">
      <c r="A78" s="29"/>
      <c r="B78" s="29"/>
      <c r="C78" s="31" t="s">
        <v>178</v>
      </c>
      <c r="D78" s="30">
        <v>0</v>
      </c>
      <c r="E78" s="31"/>
      <c r="F78" s="33"/>
      <c r="G78" s="31"/>
    </row>
    <row r="79" spans="1:44" s="52" customFormat="1" ht="15.75" customHeight="1" x14ac:dyDescent="0.25">
      <c r="B79" s="48"/>
      <c r="C79" s="47" t="s">
        <v>179</v>
      </c>
      <c r="D79" s="47">
        <v>1</v>
      </c>
      <c r="E79" s="23" t="s">
        <v>40</v>
      </c>
      <c r="F79" s="47" t="s">
        <v>142</v>
      </c>
      <c r="G79" s="58" t="s">
        <v>90</v>
      </c>
      <c r="H79" s="47">
        <v>0</v>
      </c>
      <c r="I79" s="47">
        <v>1</v>
      </c>
      <c r="J79" s="47">
        <v>1</v>
      </c>
      <c r="K79" s="47" t="s">
        <v>180</v>
      </c>
      <c r="L79" s="47"/>
      <c r="N79" s="47"/>
      <c r="O79" s="47">
        <v>1</v>
      </c>
      <c r="P79" s="47" t="s">
        <v>91</v>
      </c>
      <c r="Q79" s="47">
        <v>1</v>
      </c>
      <c r="R79" s="47">
        <v>1</v>
      </c>
      <c r="S79" s="47">
        <v>1</v>
      </c>
      <c r="T79" s="47">
        <v>0</v>
      </c>
      <c r="U79" s="47">
        <v>1</v>
      </c>
      <c r="V79" s="47">
        <v>1</v>
      </c>
      <c r="W79" s="47">
        <v>0</v>
      </c>
      <c r="X79" s="47">
        <v>1</v>
      </c>
      <c r="Y79" s="47" t="s">
        <v>92</v>
      </c>
      <c r="Z79" s="47" t="s">
        <v>84</v>
      </c>
      <c r="AA79" s="47" t="s">
        <v>85</v>
      </c>
      <c r="AB79" s="47" t="s">
        <v>84</v>
      </c>
      <c r="AC79" s="47" t="s">
        <v>85</v>
      </c>
      <c r="AD79" s="47" t="s">
        <v>93</v>
      </c>
      <c r="AE79" s="47">
        <v>1</v>
      </c>
      <c r="AF79" s="47"/>
      <c r="AG79" s="47"/>
      <c r="AH79" s="47"/>
      <c r="AI79" s="47"/>
      <c r="AJ79" s="47"/>
      <c r="AK79" s="47"/>
      <c r="AL79" s="47"/>
      <c r="AM79" s="47"/>
      <c r="AN79" s="47"/>
      <c r="AO79" s="47"/>
      <c r="AP79" s="47"/>
      <c r="AQ79" s="47"/>
      <c r="AR79" s="47"/>
    </row>
    <row r="80" spans="1:44" s="52" customFormat="1" ht="15.75" customHeight="1" x14ac:dyDescent="0.25">
      <c r="C80" s="62" t="s">
        <v>181</v>
      </c>
      <c r="D80" s="47">
        <v>1</v>
      </c>
      <c r="E80" s="61" t="s">
        <v>44</v>
      </c>
      <c r="F80" s="62" t="s">
        <v>142</v>
      </c>
      <c r="G80" s="70" t="s">
        <v>182</v>
      </c>
      <c r="H80" s="62">
        <v>0</v>
      </c>
      <c r="I80" s="62">
        <v>1</v>
      </c>
      <c r="J80" s="62">
        <v>1</v>
      </c>
      <c r="K80" s="62" t="s">
        <v>183</v>
      </c>
      <c r="L80" s="52">
        <v>40678</v>
      </c>
      <c r="M80" s="52">
        <v>0</v>
      </c>
      <c r="N80" s="62" t="s">
        <v>184</v>
      </c>
      <c r="O80" s="52">
        <v>1</v>
      </c>
      <c r="P80" s="62" t="s">
        <v>185</v>
      </c>
      <c r="Q80" s="47">
        <v>1</v>
      </c>
      <c r="R80" s="62">
        <v>1</v>
      </c>
      <c r="S80" s="52">
        <v>1</v>
      </c>
      <c r="T80" s="52">
        <v>1</v>
      </c>
      <c r="U80" s="52">
        <v>1</v>
      </c>
      <c r="V80" s="52">
        <v>1</v>
      </c>
      <c r="W80" s="52">
        <v>1</v>
      </c>
      <c r="X80" s="52">
        <v>1</v>
      </c>
      <c r="Y80" s="52" t="s">
        <v>186</v>
      </c>
      <c r="Z80" s="52" t="s">
        <v>84</v>
      </c>
      <c r="AB80" s="52" t="s">
        <v>187</v>
      </c>
      <c r="AD80" s="52" t="s">
        <v>93</v>
      </c>
      <c r="AE80" s="52">
        <v>1</v>
      </c>
      <c r="AR80" s="47" t="s">
        <v>188</v>
      </c>
    </row>
    <row r="81" spans="1:44" s="17" customFormat="1" x14ac:dyDescent="0.25">
      <c r="A81" s="15" t="s">
        <v>142</v>
      </c>
      <c r="B81" s="15"/>
      <c r="C81" s="16">
        <f>AVERAGE(D69:D80)</f>
        <v>0.25</v>
      </c>
      <c r="D81" s="17">
        <f>SUM(D69:D80)</f>
        <v>3</v>
      </c>
      <c r="E81" s="18">
        <f>COUNT(D69:D80)</f>
        <v>12</v>
      </c>
      <c r="F81" s="19"/>
      <c r="G81" s="18"/>
      <c r="H81" s="17">
        <f>SUM(H69:H80)</f>
        <v>10</v>
      </c>
      <c r="I81" s="17">
        <f>SUM(I69:I80)</f>
        <v>32</v>
      </c>
      <c r="J81" s="17">
        <f>SUM(J69:J80)</f>
        <v>42</v>
      </c>
      <c r="O81" s="17">
        <f>SUM(O69:O80)</f>
        <v>3</v>
      </c>
      <c r="P81" s="17">
        <f t="shared" ref="P81:X81" si="6">SUM(P69:P80)</f>
        <v>0</v>
      </c>
      <c r="Q81" s="17">
        <f t="shared" si="6"/>
        <v>3</v>
      </c>
      <c r="R81" s="17">
        <f t="shared" si="6"/>
        <v>3</v>
      </c>
      <c r="S81" s="17">
        <f t="shared" si="6"/>
        <v>3</v>
      </c>
      <c r="T81" s="17">
        <f t="shared" si="6"/>
        <v>2</v>
      </c>
      <c r="U81" s="17">
        <f t="shared" si="6"/>
        <v>2</v>
      </c>
      <c r="V81" s="17">
        <f t="shared" si="6"/>
        <v>3</v>
      </c>
      <c r="W81" s="17">
        <f t="shared" si="6"/>
        <v>1</v>
      </c>
      <c r="X81" s="17">
        <f t="shared" si="6"/>
        <v>3</v>
      </c>
    </row>
    <row r="82" spans="1:44" s="52" customFormat="1" ht="15.75" customHeight="1" x14ac:dyDescent="0.25">
      <c r="A82" s="21" t="s">
        <v>189</v>
      </c>
      <c r="B82" s="48">
        <v>42739.824997569449</v>
      </c>
      <c r="C82" s="47" t="s">
        <v>190</v>
      </c>
      <c r="D82" s="52">
        <v>1</v>
      </c>
      <c r="E82" s="52" t="s">
        <v>40</v>
      </c>
      <c r="F82" s="52" t="s">
        <v>189</v>
      </c>
      <c r="G82" s="58" t="s">
        <v>191</v>
      </c>
      <c r="H82" s="52">
        <v>43</v>
      </c>
      <c r="I82" s="52">
        <v>16</v>
      </c>
      <c r="J82" s="52">
        <v>59</v>
      </c>
      <c r="L82" s="47">
        <v>0</v>
      </c>
      <c r="M82" s="47">
        <v>4</v>
      </c>
      <c r="N82" s="47">
        <v>55</v>
      </c>
      <c r="O82" s="52">
        <v>1</v>
      </c>
      <c r="P82" s="47" t="s">
        <v>192</v>
      </c>
      <c r="Q82" s="47">
        <v>1</v>
      </c>
      <c r="R82" s="47">
        <v>1</v>
      </c>
      <c r="S82" s="47">
        <v>1</v>
      </c>
      <c r="T82" s="47">
        <v>1</v>
      </c>
      <c r="U82" s="47">
        <v>0</v>
      </c>
      <c r="V82" s="47">
        <v>1</v>
      </c>
      <c r="W82" s="47">
        <v>1</v>
      </c>
      <c r="X82" s="47">
        <v>0</v>
      </c>
      <c r="Y82" s="47" t="s">
        <v>110</v>
      </c>
      <c r="Z82" s="47" t="s">
        <v>84</v>
      </c>
      <c r="AA82" s="47" t="s">
        <v>193</v>
      </c>
      <c r="AB82" s="47" t="s">
        <v>85</v>
      </c>
      <c r="AC82" s="47" t="s">
        <v>85</v>
      </c>
      <c r="AD82" s="47" t="s">
        <v>93</v>
      </c>
      <c r="AF82" s="47">
        <v>7</v>
      </c>
      <c r="AG82" s="47" t="s">
        <v>194</v>
      </c>
      <c r="AH82" s="47">
        <v>40</v>
      </c>
      <c r="AI82" s="47" t="s">
        <v>194</v>
      </c>
      <c r="AJ82" s="47">
        <v>5</v>
      </c>
      <c r="AK82" s="47" t="s">
        <v>194</v>
      </c>
      <c r="AL82" s="47">
        <v>0</v>
      </c>
      <c r="AM82" s="47" t="s">
        <v>194</v>
      </c>
      <c r="AN82" s="47">
        <v>4</v>
      </c>
      <c r="AO82" s="47" t="s">
        <v>194</v>
      </c>
      <c r="AP82" s="47">
        <v>3</v>
      </c>
      <c r="AQ82" s="47" t="s">
        <v>194</v>
      </c>
      <c r="AR82" s="47" t="s">
        <v>195</v>
      </c>
    </row>
    <row r="83" spans="1:44" s="30" customFormat="1" x14ac:dyDescent="0.25">
      <c r="A83" s="29"/>
      <c r="B83" s="29"/>
      <c r="C83" s="30" t="s">
        <v>196</v>
      </c>
      <c r="D83" s="30">
        <v>0</v>
      </c>
      <c r="E83" s="31"/>
      <c r="F83" s="33"/>
      <c r="G83" s="31"/>
    </row>
    <row r="84" spans="1:44" s="30" customFormat="1" x14ac:dyDescent="0.25">
      <c r="A84" s="29"/>
      <c r="B84" s="29"/>
      <c r="C84" s="30" t="s">
        <v>197</v>
      </c>
      <c r="D84" s="30">
        <v>0</v>
      </c>
      <c r="E84" s="31"/>
      <c r="F84" s="33"/>
      <c r="G84" s="31"/>
    </row>
    <row r="85" spans="1:44" x14ac:dyDescent="0.25">
      <c r="A85" s="81"/>
      <c r="B85" s="81"/>
      <c r="C85" s="10" t="s">
        <v>198</v>
      </c>
      <c r="D85" s="10">
        <v>1</v>
      </c>
      <c r="E85" s="2" t="s">
        <v>40</v>
      </c>
      <c r="F85" s="3" t="s">
        <v>189</v>
      </c>
      <c r="H85" s="10">
        <v>3</v>
      </c>
      <c r="I85" s="10">
        <v>3</v>
      </c>
      <c r="J85" s="10">
        <v>6</v>
      </c>
      <c r="O85" s="10">
        <v>1</v>
      </c>
      <c r="Q85" s="10">
        <v>0</v>
      </c>
      <c r="R85" s="10">
        <v>1</v>
      </c>
      <c r="S85" s="10">
        <v>0</v>
      </c>
      <c r="T85" s="10">
        <v>1</v>
      </c>
      <c r="U85" s="10">
        <v>0</v>
      </c>
      <c r="W85" s="10">
        <v>1</v>
      </c>
      <c r="X85" s="10">
        <v>1</v>
      </c>
    </row>
    <row r="86" spans="1:44" s="30" customFormat="1" x14ac:dyDescent="0.25">
      <c r="A86" s="29"/>
      <c r="B86" s="29"/>
      <c r="C86" s="30" t="s">
        <v>199</v>
      </c>
      <c r="D86" s="30">
        <v>0</v>
      </c>
      <c r="E86" s="31"/>
      <c r="F86" s="33"/>
      <c r="G86" s="31"/>
    </row>
    <row r="87" spans="1:44" ht="52.8" x14ac:dyDescent="0.25">
      <c r="A87" s="81"/>
      <c r="B87" s="81"/>
      <c r="C87" s="10" t="s">
        <v>200</v>
      </c>
      <c r="D87" s="10">
        <v>1</v>
      </c>
      <c r="E87" s="2" t="s">
        <v>44</v>
      </c>
      <c r="F87" s="3" t="s">
        <v>189</v>
      </c>
      <c r="H87" s="10">
        <v>1</v>
      </c>
      <c r="I87" s="10">
        <v>0</v>
      </c>
      <c r="J87" s="10">
        <v>1</v>
      </c>
      <c r="O87" s="10">
        <v>0</v>
      </c>
      <c r="Q87" s="10">
        <v>1</v>
      </c>
      <c r="R87" s="10">
        <v>0</v>
      </c>
      <c r="S87" s="10">
        <v>1</v>
      </c>
      <c r="T87" s="10">
        <v>0</v>
      </c>
      <c r="U87" s="10">
        <v>0</v>
      </c>
      <c r="V87" s="10">
        <v>0</v>
      </c>
      <c r="W87" s="10">
        <v>1</v>
      </c>
      <c r="X87" s="10">
        <v>0</v>
      </c>
    </row>
    <row r="88" spans="1:44" ht="26.4" x14ac:dyDescent="0.25">
      <c r="A88" s="81"/>
      <c r="B88" s="81"/>
      <c r="C88" s="10" t="s">
        <v>137</v>
      </c>
      <c r="D88" s="10">
        <v>1</v>
      </c>
      <c r="E88" s="2" t="s">
        <v>40</v>
      </c>
      <c r="F88" s="3" t="s">
        <v>138</v>
      </c>
      <c r="H88" s="10">
        <v>0</v>
      </c>
      <c r="I88" s="10">
        <v>1</v>
      </c>
      <c r="J88" s="10">
        <v>1</v>
      </c>
      <c r="O88" s="10">
        <v>1</v>
      </c>
      <c r="Q88" s="10">
        <v>1</v>
      </c>
      <c r="R88" s="10">
        <v>0</v>
      </c>
      <c r="S88" s="10">
        <v>0</v>
      </c>
      <c r="T88" s="10">
        <v>0</v>
      </c>
      <c r="U88" s="10">
        <v>0</v>
      </c>
      <c r="V88" s="10">
        <v>0</v>
      </c>
      <c r="W88" s="10">
        <v>0</v>
      </c>
      <c r="X88" s="10">
        <v>0</v>
      </c>
    </row>
    <row r="89" spans="1:44" s="30" customFormat="1" x14ac:dyDescent="0.25">
      <c r="A89" s="29"/>
      <c r="B89" s="29"/>
      <c r="C89" s="30" t="s">
        <v>201</v>
      </c>
      <c r="D89" s="30">
        <v>0</v>
      </c>
      <c r="E89" s="31"/>
      <c r="F89" s="33"/>
      <c r="G89" s="31"/>
    </row>
    <row r="90" spans="1:44" s="30" customFormat="1" x14ac:dyDescent="0.25">
      <c r="A90" s="29"/>
      <c r="B90" s="29"/>
      <c r="C90" s="30" t="s">
        <v>202</v>
      </c>
      <c r="D90" s="30">
        <v>0</v>
      </c>
      <c r="E90" s="31"/>
      <c r="F90" s="33"/>
      <c r="G90" s="31"/>
    </row>
    <row r="91" spans="1:44" s="37" customFormat="1" ht="15.75" customHeight="1" x14ac:dyDescent="0.25">
      <c r="C91" s="6" t="s">
        <v>203</v>
      </c>
      <c r="D91" s="6">
        <v>1</v>
      </c>
      <c r="E91" s="22" t="s">
        <v>44</v>
      </c>
      <c r="F91" s="6" t="s">
        <v>189</v>
      </c>
      <c r="G91" s="51" t="s">
        <v>204</v>
      </c>
      <c r="H91" s="6">
        <v>0</v>
      </c>
      <c r="I91" s="6">
        <v>1</v>
      </c>
      <c r="J91" s="6">
        <v>1</v>
      </c>
      <c r="K91" s="6" t="s">
        <v>205</v>
      </c>
      <c r="L91" s="37">
        <v>0</v>
      </c>
      <c r="M91" s="37">
        <v>0</v>
      </c>
      <c r="N91" s="6">
        <v>1</v>
      </c>
      <c r="O91" s="6">
        <v>0</v>
      </c>
      <c r="P91" s="6">
        <v>0</v>
      </c>
      <c r="Q91" s="6">
        <v>1</v>
      </c>
      <c r="R91" s="6">
        <v>1</v>
      </c>
      <c r="S91" s="6">
        <v>0</v>
      </c>
      <c r="T91" s="6">
        <v>1</v>
      </c>
      <c r="U91" s="6">
        <v>0</v>
      </c>
      <c r="V91" s="6">
        <v>1</v>
      </c>
      <c r="W91" s="6">
        <v>0</v>
      </c>
      <c r="X91" s="6">
        <v>0</v>
      </c>
      <c r="Y91" s="6" t="s">
        <v>110</v>
      </c>
      <c r="Z91" s="6" t="s">
        <v>84</v>
      </c>
      <c r="AA91" s="6" t="s">
        <v>84</v>
      </c>
      <c r="AB91" s="6" t="s">
        <v>187</v>
      </c>
      <c r="AC91" s="6" t="s">
        <v>193</v>
      </c>
      <c r="AD91" s="6" t="s">
        <v>93</v>
      </c>
      <c r="AE91" s="6">
        <v>1</v>
      </c>
      <c r="AF91" s="37">
        <v>0</v>
      </c>
      <c r="AH91" s="37">
        <v>0</v>
      </c>
      <c r="AJ91" s="37">
        <v>0</v>
      </c>
      <c r="AL91" s="37">
        <v>0</v>
      </c>
      <c r="AN91" s="37">
        <v>1</v>
      </c>
      <c r="AO91" s="37" t="s">
        <v>206</v>
      </c>
      <c r="AP91" s="37">
        <v>0</v>
      </c>
      <c r="AR91" s="6" t="s">
        <v>60</v>
      </c>
    </row>
    <row r="92" spans="1:44" s="37" customFormat="1" ht="15.75" customHeight="1" x14ac:dyDescent="0.25">
      <c r="C92" s="8" t="s">
        <v>207</v>
      </c>
      <c r="D92" s="6">
        <v>1</v>
      </c>
      <c r="E92" s="23" t="s">
        <v>40</v>
      </c>
      <c r="F92" s="6" t="s">
        <v>189</v>
      </c>
      <c r="G92" s="23"/>
      <c r="H92" s="20">
        <v>2</v>
      </c>
      <c r="I92" s="20">
        <v>1</v>
      </c>
      <c r="J92" s="20">
        <v>3</v>
      </c>
      <c r="L92" s="37">
        <v>3</v>
      </c>
      <c r="M92" s="37">
        <v>0</v>
      </c>
      <c r="N92" s="8" t="s">
        <v>184</v>
      </c>
      <c r="O92" s="37">
        <v>0</v>
      </c>
      <c r="Q92" s="6">
        <v>1</v>
      </c>
      <c r="R92" s="6">
        <v>1</v>
      </c>
      <c r="S92" s="6">
        <v>1</v>
      </c>
      <c r="T92" s="6">
        <v>1</v>
      </c>
      <c r="U92" s="6">
        <v>1</v>
      </c>
      <c r="V92" s="37">
        <v>1</v>
      </c>
      <c r="W92" s="6">
        <v>1</v>
      </c>
      <c r="X92" s="6">
        <v>1</v>
      </c>
      <c r="AR92" s="6" t="s">
        <v>60</v>
      </c>
    </row>
    <row r="93" spans="1:44" s="17" customFormat="1" x14ac:dyDescent="0.25">
      <c r="A93" s="15" t="s">
        <v>189</v>
      </c>
      <c r="B93" s="15"/>
      <c r="C93" s="16">
        <f>AVERAGE(D82:D92)</f>
        <v>0.54545454545454541</v>
      </c>
      <c r="D93" s="17">
        <f>SUM(D82:D92)</f>
        <v>6</v>
      </c>
      <c r="E93" s="18">
        <f>COUNT(D82:D92)</f>
        <v>11</v>
      </c>
      <c r="F93" s="19"/>
      <c r="G93" s="18"/>
      <c r="H93" s="17">
        <f>SUM(H82:H92)</f>
        <v>49</v>
      </c>
      <c r="I93" s="17">
        <f>SUM(I82:I92)</f>
        <v>22</v>
      </c>
      <c r="J93" s="17">
        <f>SUM(J82:J92)</f>
        <v>71</v>
      </c>
      <c r="O93" s="17">
        <f>SUM(O82:O92)</f>
        <v>3</v>
      </c>
      <c r="P93" s="17">
        <f t="shared" ref="P93:W93" si="7">SUM(P82:P92)</f>
        <v>0</v>
      </c>
      <c r="Q93" s="17">
        <f t="shared" si="7"/>
        <v>5</v>
      </c>
      <c r="R93" s="17">
        <f t="shared" si="7"/>
        <v>4</v>
      </c>
      <c r="S93" s="17">
        <f t="shared" si="7"/>
        <v>3</v>
      </c>
      <c r="T93" s="17">
        <f t="shared" si="7"/>
        <v>4</v>
      </c>
      <c r="U93" s="17">
        <f t="shared" si="7"/>
        <v>1</v>
      </c>
      <c r="V93" s="17">
        <f t="shared" si="7"/>
        <v>3</v>
      </c>
      <c r="W93" s="17">
        <f t="shared" si="7"/>
        <v>4</v>
      </c>
      <c r="X93" s="17">
        <f>SUM(X82:X92)</f>
        <v>2</v>
      </c>
    </row>
    <row r="94" spans="1:44" x14ac:dyDescent="0.25">
      <c r="A94" s="81" t="s">
        <v>208</v>
      </c>
      <c r="B94" s="81"/>
      <c r="C94" s="10" t="s">
        <v>209</v>
      </c>
      <c r="D94" s="10">
        <v>1</v>
      </c>
      <c r="E94" s="2" t="s">
        <v>145</v>
      </c>
      <c r="F94" s="3" t="s">
        <v>210</v>
      </c>
      <c r="H94" s="10">
        <v>24</v>
      </c>
      <c r="I94" s="10">
        <v>24</v>
      </c>
      <c r="J94" s="10">
        <v>48</v>
      </c>
      <c r="O94" s="10">
        <v>1</v>
      </c>
      <c r="Q94" s="10">
        <v>1</v>
      </c>
      <c r="R94" s="10">
        <v>1</v>
      </c>
      <c r="S94" s="10">
        <v>1</v>
      </c>
      <c r="T94" s="10">
        <v>1</v>
      </c>
      <c r="U94" s="10">
        <v>1</v>
      </c>
      <c r="V94" s="10">
        <v>1</v>
      </c>
      <c r="W94" s="10">
        <v>1</v>
      </c>
      <c r="X94" s="10">
        <v>1</v>
      </c>
    </row>
    <row r="95" spans="1:44" s="30" customFormat="1" x14ac:dyDescent="0.25">
      <c r="A95" s="29"/>
      <c r="B95" s="29"/>
      <c r="C95" s="30" t="s">
        <v>211</v>
      </c>
      <c r="D95" s="30">
        <v>0</v>
      </c>
      <c r="E95" s="31"/>
      <c r="F95" s="33"/>
      <c r="G95" s="31"/>
    </row>
    <row r="96" spans="1:44" ht="26.4" x14ac:dyDescent="0.25">
      <c r="A96" s="81"/>
      <c r="B96" s="81"/>
      <c r="C96" s="10" t="s">
        <v>212</v>
      </c>
      <c r="D96" s="10">
        <v>1</v>
      </c>
      <c r="E96" s="2" t="s">
        <v>213</v>
      </c>
      <c r="F96" s="3" t="s">
        <v>208</v>
      </c>
      <c r="H96" s="10">
        <v>14</v>
      </c>
      <c r="I96" s="10">
        <v>1</v>
      </c>
      <c r="J96" s="10">
        <v>15</v>
      </c>
      <c r="O96" s="10">
        <v>0</v>
      </c>
      <c r="Q96" s="10">
        <v>0</v>
      </c>
      <c r="R96" s="10">
        <v>0</v>
      </c>
      <c r="S96" s="10">
        <v>1</v>
      </c>
      <c r="T96" s="10">
        <v>1</v>
      </c>
      <c r="U96" s="10">
        <v>1</v>
      </c>
      <c r="V96" s="10">
        <v>1</v>
      </c>
      <c r="W96" s="10">
        <v>1</v>
      </c>
      <c r="X96" s="10">
        <v>0</v>
      </c>
    </row>
    <row r="97" spans="1:24" s="30" customFormat="1" x14ac:dyDescent="0.25">
      <c r="A97" s="29"/>
      <c r="B97" s="29"/>
      <c r="C97" s="30" t="s">
        <v>214</v>
      </c>
      <c r="D97" s="30">
        <v>0</v>
      </c>
      <c r="E97" s="31"/>
      <c r="F97" s="33"/>
      <c r="G97" s="31"/>
    </row>
    <row r="98" spans="1:24" s="30" customFormat="1" x14ac:dyDescent="0.25">
      <c r="A98" s="29"/>
      <c r="B98" s="29"/>
      <c r="C98" s="30" t="s">
        <v>215</v>
      </c>
      <c r="D98" s="30">
        <v>0</v>
      </c>
      <c r="E98" s="31"/>
      <c r="F98" s="33"/>
      <c r="G98" s="31"/>
    </row>
    <row r="99" spans="1:24" s="30" customFormat="1" x14ac:dyDescent="0.25">
      <c r="A99" s="29"/>
      <c r="B99" s="29"/>
      <c r="C99" s="30" t="s">
        <v>216</v>
      </c>
      <c r="D99" s="30">
        <v>0</v>
      </c>
      <c r="E99" s="31"/>
      <c r="F99" s="33"/>
      <c r="G99" s="31"/>
    </row>
    <row r="100" spans="1:24" ht="39.6" x14ac:dyDescent="0.25">
      <c r="A100" s="81"/>
      <c r="B100" s="81"/>
      <c r="C100" s="2" t="s">
        <v>217</v>
      </c>
      <c r="D100" s="10">
        <v>1</v>
      </c>
      <c r="E100" s="2" t="s">
        <v>213</v>
      </c>
      <c r="F100" s="3" t="s">
        <v>218</v>
      </c>
      <c r="H100" s="10">
        <v>2</v>
      </c>
      <c r="I100" s="10">
        <v>28</v>
      </c>
      <c r="J100" s="10">
        <v>30</v>
      </c>
      <c r="O100" s="10">
        <v>0</v>
      </c>
      <c r="Q100" s="10">
        <v>1</v>
      </c>
      <c r="R100" s="10">
        <v>1</v>
      </c>
      <c r="S100" s="10">
        <v>0</v>
      </c>
      <c r="T100" s="10">
        <v>1</v>
      </c>
      <c r="U100" s="10">
        <v>1</v>
      </c>
      <c r="V100" s="10">
        <v>0</v>
      </c>
      <c r="W100" s="10">
        <v>0</v>
      </c>
      <c r="X100" s="10">
        <v>0</v>
      </c>
    </row>
    <row r="101" spans="1:24" s="30" customFormat="1" x14ac:dyDescent="0.25">
      <c r="A101" s="29"/>
      <c r="B101" s="29"/>
      <c r="C101" s="30" t="s">
        <v>219</v>
      </c>
      <c r="D101" s="30">
        <v>0</v>
      </c>
      <c r="E101" s="31"/>
      <c r="F101" s="33"/>
      <c r="G101" s="31"/>
    </row>
    <row r="102" spans="1:24" ht="26.4" x14ac:dyDescent="0.25">
      <c r="A102" s="81"/>
      <c r="B102" s="81"/>
      <c r="C102" s="10" t="s">
        <v>220</v>
      </c>
      <c r="D102" s="10">
        <v>1</v>
      </c>
      <c r="E102" s="2" t="s">
        <v>213</v>
      </c>
      <c r="F102" s="3" t="s">
        <v>208</v>
      </c>
      <c r="H102" s="10">
        <v>3</v>
      </c>
      <c r="I102" s="10">
        <v>1</v>
      </c>
      <c r="J102" s="10">
        <v>4</v>
      </c>
      <c r="O102" s="10">
        <v>1</v>
      </c>
      <c r="Q102" s="10">
        <v>1</v>
      </c>
      <c r="R102" s="10">
        <v>1</v>
      </c>
      <c r="S102" s="10">
        <v>1</v>
      </c>
      <c r="T102" s="10">
        <v>1</v>
      </c>
      <c r="U102" s="10">
        <v>0</v>
      </c>
      <c r="V102" s="10">
        <v>1</v>
      </c>
      <c r="W102" s="10">
        <v>0</v>
      </c>
      <c r="X102" s="10">
        <v>0</v>
      </c>
    </row>
    <row r="103" spans="1:24" s="30" customFormat="1" x14ac:dyDescent="0.25">
      <c r="A103" s="29"/>
      <c r="B103" s="29"/>
      <c r="C103" s="30" t="s">
        <v>221</v>
      </c>
      <c r="D103" s="30">
        <v>0</v>
      </c>
      <c r="E103" s="31"/>
      <c r="F103" s="33"/>
      <c r="G103" s="31"/>
    </row>
    <row r="104" spans="1:24" s="17" customFormat="1" x14ac:dyDescent="0.25">
      <c r="A104" s="15" t="s">
        <v>208</v>
      </c>
      <c r="B104" s="15"/>
      <c r="C104" s="16">
        <f>AVERAGE(D94:D103)</f>
        <v>0.4</v>
      </c>
      <c r="D104" s="17">
        <f>SUM(D94:D103)</f>
        <v>4</v>
      </c>
      <c r="E104" s="18">
        <f>COUNT(D94:D103)</f>
        <v>10</v>
      </c>
      <c r="F104" s="19"/>
      <c r="G104" s="18"/>
      <c r="H104" s="17">
        <f>SUM(H94:H103)</f>
        <v>43</v>
      </c>
      <c r="I104" s="17">
        <f>SUM(I94:I103)</f>
        <v>54</v>
      </c>
      <c r="J104" s="17">
        <f>SUM(J94:J103)</f>
        <v>97</v>
      </c>
      <c r="O104" s="17">
        <f>SUM(O94:O103)</f>
        <v>2</v>
      </c>
      <c r="Q104" s="17">
        <f t="shared" ref="Q104:X104" si="8">SUM(Q94:Q103)</f>
        <v>3</v>
      </c>
      <c r="R104" s="17">
        <f t="shared" si="8"/>
        <v>3</v>
      </c>
      <c r="S104" s="17">
        <f t="shared" si="8"/>
        <v>3</v>
      </c>
      <c r="T104" s="17">
        <f t="shared" si="8"/>
        <v>4</v>
      </c>
      <c r="U104" s="17">
        <f t="shared" si="8"/>
        <v>3</v>
      </c>
      <c r="V104" s="17">
        <f t="shared" si="8"/>
        <v>3</v>
      </c>
      <c r="W104" s="17">
        <f t="shared" si="8"/>
        <v>2</v>
      </c>
      <c r="X104" s="17">
        <f t="shared" si="8"/>
        <v>1</v>
      </c>
    </row>
    <row r="105" spans="1:24" s="20" customFormat="1" x14ac:dyDescent="0.25">
      <c r="A105" s="21" t="s">
        <v>222</v>
      </c>
      <c r="B105" s="21"/>
      <c r="C105" s="20" t="s">
        <v>223</v>
      </c>
      <c r="D105" s="20">
        <v>1</v>
      </c>
      <c r="E105" s="23" t="s">
        <v>40</v>
      </c>
      <c r="F105" s="24" t="s">
        <v>222</v>
      </c>
      <c r="G105" s="23"/>
      <c r="H105" s="20">
        <v>1</v>
      </c>
      <c r="I105" s="20">
        <v>1</v>
      </c>
      <c r="J105" s="20">
        <v>2</v>
      </c>
      <c r="O105" s="20">
        <v>1</v>
      </c>
      <c r="Q105" s="20">
        <v>1</v>
      </c>
      <c r="R105" s="20">
        <v>1</v>
      </c>
      <c r="S105" s="20">
        <v>1</v>
      </c>
      <c r="T105" s="20">
        <v>1</v>
      </c>
      <c r="U105" s="20">
        <v>0</v>
      </c>
      <c r="V105" s="20">
        <v>1</v>
      </c>
      <c r="W105" s="20">
        <v>1</v>
      </c>
      <c r="X105" s="20">
        <v>1</v>
      </c>
    </row>
    <row r="106" spans="1:24" s="20" customFormat="1" ht="39.6" x14ac:dyDescent="0.25">
      <c r="A106" s="21"/>
      <c r="B106" s="21"/>
      <c r="C106" s="20" t="s">
        <v>224</v>
      </c>
      <c r="D106" s="20">
        <v>1</v>
      </c>
      <c r="E106" s="23" t="s">
        <v>225</v>
      </c>
      <c r="F106" s="24" t="s">
        <v>222</v>
      </c>
      <c r="G106" s="23"/>
      <c r="H106" s="20">
        <v>2</v>
      </c>
      <c r="I106" s="20">
        <v>9</v>
      </c>
      <c r="J106" s="20">
        <v>11</v>
      </c>
      <c r="O106" s="20">
        <v>1</v>
      </c>
      <c r="Q106" s="20">
        <v>0</v>
      </c>
      <c r="R106" s="20">
        <v>0</v>
      </c>
      <c r="S106" s="20">
        <v>1</v>
      </c>
      <c r="T106" s="20">
        <v>1</v>
      </c>
      <c r="U106" s="20">
        <v>0</v>
      </c>
      <c r="V106" s="20">
        <v>1</v>
      </c>
      <c r="W106" s="20">
        <v>1</v>
      </c>
      <c r="X106" s="20">
        <v>0</v>
      </c>
    </row>
    <row r="107" spans="1:24" ht="15.75" customHeight="1" x14ac:dyDescent="0.25">
      <c r="A107" s="81"/>
      <c r="B107" s="81"/>
      <c r="C107" s="10" t="s">
        <v>226</v>
      </c>
      <c r="D107" s="10">
        <v>1</v>
      </c>
      <c r="E107" s="2" t="s">
        <v>145</v>
      </c>
      <c r="F107" s="3" t="s">
        <v>222</v>
      </c>
      <c r="H107" s="10">
        <v>10</v>
      </c>
      <c r="I107" s="10">
        <v>10</v>
      </c>
      <c r="J107" s="10">
        <v>20</v>
      </c>
      <c r="O107" s="10">
        <v>1</v>
      </c>
      <c r="Q107" s="10">
        <v>1</v>
      </c>
      <c r="R107" s="10">
        <v>1</v>
      </c>
      <c r="S107" s="10">
        <v>1</v>
      </c>
      <c r="T107" s="10">
        <v>1</v>
      </c>
      <c r="U107" s="10">
        <v>0</v>
      </c>
      <c r="V107" s="10">
        <v>1</v>
      </c>
      <c r="W107" s="10">
        <v>1</v>
      </c>
      <c r="X107" s="10">
        <v>1</v>
      </c>
    </row>
    <row r="108" spans="1:24" ht="26.4" x14ac:dyDescent="0.25">
      <c r="A108" s="81"/>
      <c r="B108" s="81"/>
      <c r="C108" s="10" t="s">
        <v>227</v>
      </c>
      <c r="D108" s="10">
        <v>1</v>
      </c>
      <c r="E108" s="2" t="s">
        <v>213</v>
      </c>
      <c r="F108" s="3" t="s">
        <v>222</v>
      </c>
      <c r="H108" s="10">
        <v>7</v>
      </c>
      <c r="I108" s="10">
        <v>5</v>
      </c>
      <c r="J108" s="10">
        <v>12</v>
      </c>
      <c r="O108" s="10">
        <v>1</v>
      </c>
      <c r="Q108" s="10">
        <v>1</v>
      </c>
      <c r="R108" s="10">
        <v>1</v>
      </c>
      <c r="S108" s="10">
        <v>0</v>
      </c>
      <c r="T108" s="10">
        <v>1</v>
      </c>
      <c r="U108" s="10">
        <v>1</v>
      </c>
      <c r="V108" s="10">
        <v>1</v>
      </c>
      <c r="W108" s="10">
        <v>1</v>
      </c>
      <c r="X108" s="10">
        <v>1</v>
      </c>
    </row>
    <row r="109" spans="1:24" ht="79.2" x14ac:dyDescent="0.25">
      <c r="A109" s="81"/>
      <c r="B109" s="81"/>
      <c r="C109" s="10" t="s">
        <v>228</v>
      </c>
      <c r="D109" s="10">
        <v>1</v>
      </c>
      <c r="E109" s="2" t="s">
        <v>229</v>
      </c>
      <c r="F109" s="3" t="s">
        <v>230</v>
      </c>
      <c r="H109" s="10">
        <v>9</v>
      </c>
      <c r="I109" s="10">
        <v>1</v>
      </c>
      <c r="J109" s="10">
        <v>10</v>
      </c>
      <c r="O109" s="10">
        <v>0</v>
      </c>
      <c r="Q109" s="10">
        <v>1</v>
      </c>
      <c r="R109" s="10">
        <v>1</v>
      </c>
      <c r="S109" s="10">
        <v>1</v>
      </c>
      <c r="T109" s="10">
        <v>0</v>
      </c>
      <c r="U109" s="10">
        <v>1</v>
      </c>
      <c r="V109" s="10">
        <v>1</v>
      </c>
      <c r="W109" s="10">
        <v>0</v>
      </c>
      <c r="X109" s="10">
        <v>0</v>
      </c>
    </row>
    <row r="110" spans="1:24" ht="52.8" x14ac:dyDescent="0.25">
      <c r="A110" s="81"/>
      <c r="B110" s="81"/>
      <c r="C110" s="10" t="s">
        <v>231</v>
      </c>
      <c r="D110" s="10">
        <v>1</v>
      </c>
      <c r="E110" s="2" t="s">
        <v>44</v>
      </c>
      <c r="F110" s="3" t="s">
        <v>222</v>
      </c>
      <c r="H110" s="10">
        <v>2</v>
      </c>
      <c r="I110" s="10">
        <v>0</v>
      </c>
      <c r="J110" s="10">
        <v>2</v>
      </c>
      <c r="O110" s="10">
        <v>0</v>
      </c>
      <c r="Q110" s="10">
        <v>1</v>
      </c>
      <c r="R110" s="10">
        <v>0</v>
      </c>
      <c r="S110" s="10">
        <v>0</v>
      </c>
      <c r="T110" s="10">
        <v>0</v>
      </c>
      <c r="U110" s="10">
        <v>1</v>
      </c>
      <c r="V110" s="10">
        <v>1</v>
      </c>
      <c r="W110" s="10">
        <v>0</v>
      </c>
      <c r="X110" s="10">
        <v>0</v>
      </c>
    </row>
    <row r="111" spans="1:24" s="20" customFormat="1" ht="52.8" x14ac:dyDescent="0.25">
      <c r="A111" s="21"/>
      <c r="B111" s="21"/>
      <c r="C111" s="20" t="s">
        <v>232</v>
      </c>
      <c r="D111" s="20">
        <v>1</v>
      </c>
      <c r="E111" s="23" t="s">
        <v>44</v>
      </c>
      <c r="F111" s="24" t="s">
        <v>233</v>
      </c>
      <c r="G111" s="23"/>
      <c r="H111" s="20">
        <v>2</v>
      </c>
      <c r="I111" s="20">
        <v>3</v>
      </c>
      <c r="J111" s="20">
        <v>5</v>
      </c>
      <c r="O111" s="20">
        <v>1</v>
      </c>
      <c r="Q111" s="20">
        <v>1</v>
      </c>
      <c r="R111" s="20">
        <v>1</v>
      </c>
      <c r="S111" s="20">
        <v>1</v>
      </c>
      <c r="T111" s="20">
        <v>1</v>
      </c>
      <c r="U111" s="20">
        <v>0</v>
      </c>
      <c r="V111" s="20">
        <v>1</v>
      </c>
      <c r="W111" s="20">
        <v>1</v>
      </c>
      <c r="X111" s="20">
        <v>1</v>
      </c>
    </row>
    <row r="112" spans="1:24" s="30" customFormat="1" x14ac:dyDescent="0.25">
      <c r="A112" s="29"/>
      <c r="B112" s="29"/>
      <c r="C112" s="30" t="s">
        <v>234</v>
      </c>
      <c r="D112" s="30">
        <v>0</v>
      </c>
      <c r="E112" s="31"/>
      <c r="F112" s="33"/>
      <c r="G112" s="31"/>
    </row>
    <row r="113" spans="1:24" s="17" customFormat="1" x14ac:dyDescent="0.25">
      <c r="A113" s="15" t="s">
        <v>222</v>
      </c>
      <c r="B113" s="15"/>
      <c r="C113" s="16">
        <f>AVERAGE(D105:D112)</f>
        <v>0.875</v>
      </c>
      <c r="D113" s="17">
        <f>SUM(D105:D112)</f>
        <v>7</v>
      </c>
      <c r="E113" s="18">
        <f>COUNT(D105:D112)</f>
        <v>8</v>
      </c>
      <c r="F113" s="19"/>
      <c r="G113" s="18"/>
      <c r="H113" s="17">
        <f>SUM(H105:H111)</f>
        <v>33</v>
      </c>
      <c r="I113" s="17">
        <f>SUM(I105:I111)</f>
        <v>29</v>
      </c>
      <c r="J113" s="17">
        <f>SUM(J105:J111)</f>
        <v>62</v>
      </c>
      <c r="O113" s="17">
        <f>SUM(O105:O111)</f>
        <v>5</v>
      </c>
      <c r="Q113" s="17">
        <f t="shared" ref="Q113:X113" si="9">SUM(Q105:Q111)</f>
        <v>6</v>
      </c>
      <c r="R113" s="17">
        <f t="shared" si="9"/>
        <v>5</v>
      </c>
      <c r="S113" s="17">
        <f t="shared" si="9"/>
        <v>5</v>
      </c>
      <c r="T113" s="17">
        <f t="shared" si="9"/>
        <v>5</v>
      </c>
      <c r="U113" s="17">
        <f t="shared" si="9"/>
        <v>3</v>
      </c>
      <c r="V113" s="17">
        <f t="shared" si="9"/>
        <v>7</v>
      </c>
      <c r="W113" s="17">
        <f t="shared" si="9"/>
        <v>5</v>
      </c>
      <c r="X113" s="17">
        <f t="shared" si="9"/>
        <v>4</v>
      </c>
    </row>
    <row r="114" spans="1:24" s="30" customFormat="1" x14ac:dyDescent="0.25">
      <c r="A114" s="29" t="s">
        <v>235</v>
      </c>
      <c r="B114" s="29"/>
      <c r="C114" s="30" t="s">
        <v>236</v>
      </c>
      <c r="D114" s="30">
        <v>0</v>
      </c>
      <c r="E114" s="31"/>
      <c r="F114" s="33"/>
      <c r="G114" s="31"/>
    </row>
    <row r="115" spans="1:24" s="30" customFormat="1" x14ac:dyDescent="0.25">
      <c r="A115" s="29"/>
      <c r="B115" s="29"/>
      <c r="C115" s="30" t="s">
        <v>124</v>
      </c>
      <c r="D115" s="30">
        <v>0</v>
      </c>
      <c r="E115" s="31"/>
      <c r="F115" s="33"/>
      <c r="G115" s="31"/>
    </row>
    <row r="116" spans="1:24" s="30" customFormat="1" x14ac:dyDescent="0.25">
      <c r="A116" s="29"/>
      <c r="B116" s="29"/>
      <c r="C116" s="30" t="s">
        <v>71</v>
      </c>
      <c r="D116" s="30">
        <v>0</v>
      </c>
      <c r="E116" s="31"/>
      <c r="F116" s="33"/>
      <c r="G116" s="31"/>
    </row>
    <row r="117" spans="1:24" s="30" customFormat="1" x14ac:dyDescent="0.25">
      <c r="A117" s="29"/>
      <c r="B117" s="29"/>
      <c r="C117" s="30" t="s">
        <v>237</v>
      </c>
      <c r="D117" s="30">
        <v>0</v>
      </c>
      <c r="E117" s="31"/>
      <c r="F117" s="33"/>
      <c r="G117" s="31"/>
    </row>
    <row r="118" spans="1:24" s="30" customFormat="1" x14ac:dyDescent="0.25">
      <c r="A118" s="29"/>
      <c r="B118" s="29"/>
      <c r="C118" s="30" t="s">
        <v>238</v>
      </c>
      <c r="D118" s="30">
        <v>0</v>
      </c>
      <c r="E118" s="31"/>
      <c r="F118" s="33"/>
      <c r="G118" s="31"/>
    </row>
    <row r="119" spans="1:24" ht="52.8" x14ac:dyDescent="0.25">
      <c r="A119" s="81"/>
      <c r="B119" s="81"/>
      <c r="C119" s="10" t="s">
        <v>239</v>
      </c>
      <c r="D119" s="10">
        <v>1</v>
      </c>
      <c r="E119" s="2" t="s">
        <v>44</v>
      </c>
      <c r="F119" s="3" t="s">
        <v>235</v>
      </c>
      <c r="H119" s="10">
        <v>2</v>
      </c>
      <c r="I119" s="10">
        <v>3</v>
      </c>
      <c r="J119" s="10">
        <v>5</v>
      </c>
      <c r="O119" s="10">
        <v>0</v>
      </c>
      <c r="Q119" s="10">
        <v>0</v>
      </c>
      <c r="R119" s="10">
        <v>1</v>
      </c>
      <c r="S119" s="10">
        <v>1</v>
      </c>
      <c r="T119" s="10">
        <v>1</v>
      </c>
      <c r="U119" s="10">
        <v>0</v>
      </c>
      <c r="V119" s="10">
        <v>1</v>
      </c>
      <c r="W119" s="10">
        <v>1</v>
      </c>
      <c r="X119" s="10">
        <v>1</v>
      </c>
    </row>
    <row r="120" spans="1:24" s="30" customFormat="1" x14ac:dyDescent="0.25">
      <c r="A120" s="29"/>
      <c r="B120" s="29"/>
      <c r="C120" s="30" t="s">
        <v>240</v>
      </c>
      <c r="D120" s="30">
        <v>0</v>
      </c>
      <c r="E120" s="31"/>
      <c r="F120" s="33"/>
      <c r="G120" s="31"/>
    </row>
    <row r="121" spans="1:24" s="30" customFormat="1" x14ac:dyDescent="0.25">
      <c r="A121" s="29"/>
      <c r="B121" s="29"/>
      <c r="C121" s="30" t="s">
        <v>143</v>
      </c>
      <c r="D121" s="30">
        <v>0</v>
      </c>
      <c r="E121" s="31"/>
      <c r="F121" s="33"/>
      <c r="G121" s="31"/>
    </row>
    <row r="122" spans="1:24" s="30" customFormat="1" x14ac:dyDescent="0.25">
      <c r="A122" s="29"/>
      <c r="B122" s="29"/>
      <c r="C122" s="30" t="s">
        <v>241</v>
      </c>
      <c r="D122" s="30">
        <v>0</v>
      </c>
      <c r="E122" s="31"/>
      <c r="F122" s="33"/>
      <c r="G122" s="31"/>
    </row>
    <row r="123" spans="1:24" s="30" customFormat="1" x14ac:dyDescent="0.25">
      <c r="A123" s="29"/>
      <c r="B123" s="29"/>
      <c r="C123" s="30" t="s">
        <v>242</v>
      </c>
      <c r="D123" s="30">
        <v>0</v>
      </c>
      <c r="E123" s="31"/>
      <c r="F123" s="33"/>
      <c r="G123" s="31"/>
    </row>
    <row r="124" spans="1:24" s="30" customFormat="1" x14ac:dyDescent="0.25">
      <c r="A124" s="29"/>
      <c r="B124" s="29"/>
      <c r="C124" s="30" t="s">
        <v>243</v>
      </c>
      <c r="D124" s="30">
        <v>0</v>
      </c>
      <c r="E124" s="31"/>
      <c r="F124" s="33"/>
      <c r="G124" s="31"/>
    </row>
    <row r="125" spans="1:24" x14ac:dyDescent="0.25">
      <c r="A125" s="81"/>
      <c r="B125" s="81"/>
      <c r="C125" s="10" t="s">
        <v>122</v>
      </c>
      <c r="D125" s="10">
        <v>1</v>
      </c>
      <c r="E125" s="2" t="s">
        <v>40</v>
      </c>
      <c r="F125" s="3" t="s">
        <v>235</v>
      </c>
      <c r="H125" s="10">
        <v>2</v>
      </c>
      <c r="I125" s="10">
        <v>0</v>
      </c>
      <c r="J125" s="10">
        <v>2</v>
      </c>
      <c r="O125" s="10">
        <v>1</v>
      </c>
      <c r="Q125" s="10">
        <v>1</v>
      </c>
      <c r="R125" s="10">
        <v>1</v>
      </c>
      <c r="S125" s="10">
        <v>1</v>
      </c>
      <c r="T125" s="10">
        <v>1</v>
      </c>
      <c r="U125" s="10">
        <v>1</v>
      </c>
      <c r="V125" s="10">
        <v>1</v>
      </c>
      <c r="W125" s="10">
        <v>1</v>
      </c>
      <c r="X125" s="10">
        <v>1</v>
      </c>
    </row>
    <row r="126" spans="1:24" s="30" customFormat="1" x14ac:dyDescent="0.25">
      <c r="A126" s="29"/>
      <c r="B126" s="29"/>
      <c r="C126" s="30" t="s">
        <v>244</v>
      </c>
      <c r="D126" s="30">
        <v>0</v>
      </c>
      <c r="E126" s="31"/>
      <c r="F126" s="33"/>
      <c r="G126" s="31"/>
    </row>
    <row r="127" spans="1:24" s="17" customFormat="1" x14ac:dyDescent="0.25">
      <c r="A127" s="15" t="s">
        <v>235</v>
      </c>
      <c r="B127" s="15"/>
      <c r="C127" s="16">
        <f>AVERAGE(D114:D126)</f>
        <v>0.15384615384615385</v>
      </c>
      <c r="D127" s="17">
        <f>SUM(D114:D126)</f>
        <v>2</v>
      </c>
      <c r="E127" s="18">
        <f>COUNT(D114:D126)</f>
        <v>13</v>
      </c>
      <c r="F127" s="26"/>
      <c r="G127" s="18"/>
      <c r="H127" s="17">
        <f>SUM(H114:H126)</f>
        <v>4</v>
      </c>
      <c r="I127" s="17">
        <f>SUM(I114:I126)</f>
        <v>3</v>
      </c>
      <c r="J127" s="17">
        <f>SUM(J114:J126)</f>
        <v>7</v>
      </c>
      <c r="O127" s="17">
        <f>SUM(O114:O126)</f>
        <v>1</v>
      </c>
      <c r="Q127" s="17">
        <f t="shared" ref="Q127:X127" si="10">SUM(Q114:Q126)</f>
        <v>1</v>
      </c>
      <c r="R127" s="17">
        <f t="shared" si="10"/>
        <v>2</v>
      </c>
      <c r="S127" s="17">
        <f t="shared" si="10"/>
        <v>2</v>
      </c>
      <c r="T127" s="17">
        <f t="shared" si="10"/>
        <v>2</v>
      </c>
      <c r="U127" s="17">
        <f t="shared" si="10"/>
        <v>1</v>
      </c>
      <c r="V127" s="17">
        <f t="shared" si="10"/>
        <v>2</v>
      </c>
      <c r="W127" s="17">
        <f t="shared" si="10"/>
        <v>2</v>
      </c>
      <c r="X127" s="17">
        <f t="shared" si="10"/>
        <v>2</v>
      </c>
    </row>
    <row r="128" spans="1:24" s="30" customFormat="1" x14ac:dyDescent="0.25">
      <c r="A128" s="29" t="s">
        <v>245</v>
      </c>
      <c r="B128" s="29"/>
      <c r="C128" s="30" t="s">
        <v>246</v>
      </c>
      <c r="D128" s="30">
        <v>0</v>
      </c>
      <c r="E128" s="31"/>
      <c r="F128" s="33"/>
      <c r="G128" s="31"/>
    </row>
    <row r="129" spans="1:44" x14ac:dyDescent="0.25">
      <c r="A129" s="81"/>
      <c r="B129" s="81"/>
      <c r="C129" s="10" t="s">
        <v>247</v>
      </c>
      <c r="D129" s="10">
        <v>1</v>
      </c>
      <c r="E129" s="2" t="s">
        <v>40</v>
      </c>
      <c r="F129" s="3" t="s">
        <v>248</v>
      </c>
      <c r="H129" s="10">
        <v>3</v>
      </c>
      <c r="I129" s="10">
        <v>1</v>
      </c>
      <c r="J129" s="10">
        <v>4</v>
      </c>
      <c r="O129" s="10">
        <v>1</v>
      </c>
      <c r="Q129" s="10">
        <v>1</v>
      </c>
      <c r="R129" s="10">
        <v>1</v>
      </c>
      <c r="S129" s="10">
        <v>1</v>
      </c>
      <c r="T129" s="10">
        <v>1</v>
      </c>
      <c r="U129" s="10">
        <v>1</v>
      </c>
      <c r="V129" s="10">
        <v>1</v>
      </c>
      <c r="W129" s="10">
        <v>1</v>
      </c>
      <c r="X129" s="10">
        <v>1</v>
      </c>
    </row>
    <row r="130" spans="1:44" ht="52.8" x14ac:dyDescent="0.25">
      <c r="A130" s="81"/>
      <c r="B130" s="81"/>
      <c r="C130" s="10" t="s">
        <v>249</v>
      </c>
      <c r="D130" s="10">
        <v>1</v>
      </c>
      <c r="E130" s="2" t="s">
        <v>44</v>
      </c>
      <c r="F130" s="3" t="s">
        <v>245</v>
      </c>
      <c r="H130" s="10">
        <v>2</v>
      </c>
      <c r="I130" s="10">
        <v>3</v>
      </c>
      <c r="J130" s="10">
        <v>5</v>
      </c>
      <c r="O130" s="10">
        <v>1</v>
      </c>
      <c r="Q130" s="10">
        <v>1</v>
      </c>
      <c r="R130" s="10">
        <v>1</v>
      </c>
      <c r="S130" s="10">
        <v>1</v>
      </c>
      <c r="T130" s="10">
        <v>1</v>
      </c>
      <c r="U130" s="10">
        <v>1</v>
      </c>
      <c r="V130" s="10">
        <v>1</v>
      </c>
      <c r="W130" s="10">
        <v>1</v>
      </c>
      <c r="X130" s="10">
        <v>1</v>
      </c>
    </row>
    <row r="131" spans="1:44" s="30" customFormat="1" x14ac:dyDescent="0.25">
      <c r="A131" s="29"/>
      <c r="B131" s="29"/>
      <c r="C131" s="30" t="s">
        <v>250</v>
      </c>
      <c r="D131" s="30">
        <v>0</v>
      </c>
      <c r="E131" s="31"/>
      <c r="F131" s="33"/>
      <c r="G131" s="31"/>
    </row>
    <row r="132" spans="1:44" s="30" customFormat="1" x14ac:dyDescent="0.25">
      <c r="A132" s="29"/>
      <c r="B132" s="29"/>
      <c r="C132" s="30" t="s">
        <v>251</v>
      </c>
      <c r="D132" s="30">
        <v>0</v>
      </c>
      <c r="E132" s="31"/>
      <c r="F132" s="33"/>
      <c r="G132" s="31"/>
    </row>
    <row r="133" spans="1:44" x14ac:dyDescent="0.25">
      <c r="A133" s="81"/>
      <c r="B133" s="81"/>
      <c r="C133" s="10" t="s">
        <v>252</v>
      </c>
      <c r="D133" s="10">
        <v>1</v>
      </c>
      <c r="E133" s="2" t="s">
        <v>40</v>
      </c>
      <c r="F133" s="3" t="s">
        <v>245</v>
      </c>
      <c r="H133" s="10">
        <v>10</v>
      </c>
      <c r="I133" s="10">
        <v>20</v>
      </c>
      <c r="J133" s="10">
        <v>30</v>
      </c>
      <c r="O133" s="10">
        <v>1</v>
      </c>
      <c r="Q133" s="10">
        <v>0</v>
      </c>
      <c r="R133" s="10">
        <v>1</v>
      </c>
      <c r="S133" s="10">
        <v>1</v>
      </c>
      <c r="T133" s="10">
        <v>1</v>
      </c>
      <c r="U133" s="10">
        <v>1</v>
      </c>
      <c r="V133" s="10">
        <v>1</v>
      </c>
      <c r="W133" s="10">
        <v>1</v>
      </c>
      <c r="X133" s="10">
        <v>1</v>
      </c>
    </row>
    <row r="134" spans="1:44" ht="52.8" x14ac:dyDescent="0.25">
      <c r="A134" s="81"/>
      <c r="B134" s="81"/>
      <c r="C134" s="2" t="s">
        <v>253</v>
      </c>
      <c r="D134" s="10">
        <v>1</v>
      </c>
      <c r="E134" s="2" t="s">
        <v>44</v>
      </c>
      <c r="F134" s="3" t="s">
        <v>245</v>
      </c>
      <c r="H134" s="10">
        <v>10</v>
      </c>
      <c r="I134" s="10">
        <v>15</v>
      </c>
      <c r="J134" s="10">
        <v>25</v>
      </c>
      <c r="O134" s="10">
        <v>1</v>
      </c>
      <c r="Q134" s="10">
        <v>1</v>
      </c>
      <c r="R134" s="10">
        <v>1</v>
      </c>
      <c r="S134" s="10">
        <v>1</v>
      </c>
      <c r="T134" s="10">
        <v>1</v>
      </c>
      <c r="U134" s="10">
        <v>1</v>
      </c>
      <c r="V134" s="10">
        <v>1</v>
      </c>
      <c r="W134" s="10">
        <v>1</v>
      </c>
      <c r="X134" s="10">
        <v>1</v>
      </c>
    </row>
    <row r="135" spans="1:44" s="30" customFormat="1" x14ac:dyDescent="0.25">
      <c r="A135" s="29"/>
      <c r="B135" s="29"/>
      <c r="C135" s="30" t="s">
        <v>254</v>
      </c>
      <c r="D135" s="30">
        <v>0</v>
      </c>
      <c r="E135" s="31"/>
      <c r="F135" s="33"/>
      <c r="G135" s="31"/>
    </row>
    <row r="136" spans="1:44" x14ac:dyDescent="0.25">
      <c r="A136" s="81"/>
      <c r="B136" s="81"/>
      <c r="C136" s="10" t="s">
        <v>255</v>
      </c>
      <c r="D136" s="10">
        <v>1</v>
      </c>
      <c r="E136" s="2" t="s">
        <v>40</v>
      </c>
      <c r="F136" s="3" t="s">
        <v>248</v>
      </c>
      <c r="H136" s="10">
        <v>2</v>
      </c>
      <c r="I136" s="10">
        <v>8</v>
      </c>
      <c r="J136" s="10">
        <v>10</v>
      </c>
      <c r="O136" s="10">
        <v>1</v>
      </c>
      <c r="Q136" s="10">
        <v>1</v>
      </c>
      <c r="R136" s="10">
        <v>1</v>
      </c>
      <c r="S136" s="10">
        <v>1</v>
      </c>
      <c r="T136" s="10">
        <v>1</v>
      </c>
      <c r="U136" s="10">
        <v>1</v>
      </c>
      <c r="V136" s="10">
        <v>1</v>
      </c>
      <c r="W136" s="10">
        <v>1</v>
      </c>
      <c r="X136" s="10">
        <v>1</v>
      </c>
    </row>
    <row r="137" spans="1:44" s="30" customFormat="1" x14ac:dyDescent="0.25">
      <c r="A137" s="29"/>
      <c r="B137" s="29"/>
      <c r="C137" s="30" t="s">
        <v>256</v>
      </c>
      <c r="D137" s="30">
        <v>0</v>
      </c>
      <c r="E137" s="31"/>
      <c r="F137" s="33"/>
      <c r="G137" s="31"/>
    </row>
    <row r="138" spans="1:44" s="17" customFormat="1" x14ac:dyDescent="0.25">
      <c r="A138" s="15" t="s">
        <v>245</v>
      </c>
      <c r="B138" s="15"/>
      <c r="C138" s="16">
        <f>AVERAGE(D128:D137)</f>
        <v>0.5</v>
      </c>
      <c r="D138" s="17">
        <f>SUM(D128:D137)</f>
        <v>5</v>
      </c>
      <c r="E138" s="18">
        <f>COUNT(D128:D137)</f>
        <v>10</v>
      </c>
      <c r="F138" s="26"/>
      <c r="G138" s="18"/>
      <c r="H138" s="17">
        <f>SUM(H128:H137)</f>
        <v>27</v>
      </c>
      <c r="I138" s="17">
        <f>SUM(I128:I137)</f>
        <v>47</v>
      </c>
      <c r="J138" s="17">
        <f>SUM(J128:J137)</f>
        <v>74</v>
      </c>
      <c r="O138" s="27">
        <f>SUM(O128:O137)</f>
        <v>5</v>
      </c>
      <c r="Q138" s="17">
        <f t="shared" ref="Q138:X138" si="11">SUM(Q128:Q137)</f>
        <v>4</v>
      </c>
      <c r="R138" s="17">
        <f t="shared" si="11"/>
        <v>5</v>
      </c>
      <c r="S138" s="17">
        <f t="shared" si="11"/>
        <v>5</v>
      </c>
      <c r="T138" s="17">
        <f t="shared" si="11"/>
        <v>5</v>
      </c>
      <c r="U138" s="17">
        <f t="shared" si="11"/>
        <v>5</v>
      </c>
      <c r="V138" s="17">
        <f t="shared" si="11"/>
        <v>5</v>
      </c>
      <c r="W138" s="17">
        <f t="shared" si="11"/>
        <v>5</v>
      </c>
      <c r="X138" s="17">
        <f t="shared" si="11"/>
        <v>5</v>
      </c>
    </row>
    <row r="139" spans="1:44" s="30" customFormat="1" x14ac:dyDescent="0.25">
      <c r="A139" s="29" t="s">
        <v>257</v>
      </c>
      <c r="B139" s="29"/>
      <c r="C139" s="30" t="s">
        <v>258</v>
      </c>
      <c r="D139" s="30">
        <v>0</v>
      </c>
      <c r="E139" s="31"/>
      <c r="F139" s="33"/>
      <c r="G139" s="31"/>
    </row>
    <row r="140" spans="1:44" s="37" customFormat="1" ht="15.75" customHeight="1" x14ac:dyDescent="0.25">
      <c r="B140" s="1"/>
      <c r="C140" s="1" t="s">
        <v>259</v>
      </c>
      <c r="D140" s="7">
        <v>1</v>
      </c>
      <c r="E140" s="14" t="s">
        <v>260</v>
      </c>
      <c r="F140" s="24" t="s">
        <v>261</v>
      </c>
      <c r="G140" s="57" t="s">
        <v>262</v>
      </c>
      <c r="H140" s="20">
        <v>1</v>
      </c>
      <c r="I140" s="20">
        <v>0</v>
      </c>
      <c r="J140" s="20">
        <v>1</v>
      </c>
      <c r="K140" s="1" t="s">
        <v>263</v>
      </c>
      <c r="L140" s="1">
        <v>1</v>
      </c>
      <c r="M140" s="1">
        <v>0</v>
      </c>
      <c r="N140" s="1">
        <v>0</v>
      </c>
      <c r="O140" s="1">
        <v>1</v>
      </c>
      <c r="P140" s="1" t="s">
        <v>264</v>
      </c>
      <c r="Q140" s="1">
        <v>0</v>
      </c>
      <c r="R140" s="1">
        <v>1</v>
      </c>
      <c r="S140" s="1">
        <v>1</v>
      </c>
      <c r="T140" s="1">
        <v>1</v>
      </c>
      <c r="U140" s="1">
        <v>1</v>
      </c>
      <c r="V140" s="1">
        <v>1</v>
      </c>
      <c r="W140" s="1">
        <v>1</v>
      </c>
      <c r="X140" s="1">
        <v>1</v>
      </c>
      <c r="Y140" s="25" t="s">
        <v>110</v>
      </c>
      <c r="Z140" s="25" t="s">
        <v>84</v>
      </c>
      <c r="AA140" s="25" t="s">
        <v>187</v>
      </c>
      <c r="AB140" s="1" t="s">
        <v>84</v>
      </c>
      <c r="AC140" s="1" t="s">
        <v>187</v>
      </c>
      <c r="AD140" s="1" t="s">
        <v>93</v>
      </c>
      <c r="AE140" s="1">
        <v>1</v>
      </c>
      <c r="AF140" s="1">
        <v>0</v>
      </c>
      <c r="AG140" s="1"/>
      <c r="AH140" s="1">
        <v>1</v>
      </c>
      <c r="AI140" s="1" t="s">
        <v>66</v>
      </c>
      <c r="AJ140" s="1">
        <v>0</v>
      </c>
      <c r="AK140" s="1"/>
      <c r="AL140" s="1">
        <v>0</v>
      </c>
      <c r="AM140" s="1"/>
      <c r="AN140" s="1">
        <v>0</v>
      </c>
      <c r="AO140" s="1"/>
      <c r="AP140" s="1">
        <v>0</v>
      </c>
      <c r="AQ140" s="1"/>
      <c r="AR140" s="25" t="s">
        <v>265</v>
      </c>
    </row>
    <row r="141" spans="1:44" x14ac:dyDescent="0.25">
      <c r="A141" s="81"/>
      <c r="B141" s="81"/>
      <c r="C141" s="10" t="s">
        <v>266</v>
      </c>
      <c r="D141" s="10">
        <v>1</v>
      </c>
      <c r="E141" s="2" t="s">
        <v>40</v>
      </c>
      <c r="F141" s="3" t="s">
        <v>267</v>
      </c>
      <c r="H141" s="10">
        <v>0</v>
      </c>
      <c r="I141" s="10">
        <v>1</v>
      </c>
      <c r="J141" s="10">
        <v>1</v>
      </c>
      <c r="O141" s="10">
        <v>1</v>
      </c>
      <c r="Q141" s="10">
        <v>0</v>
      </c>
      <c r="R141" s="10">
        <v>0</v>
      </c>
      <c r="S141" s="10">
        <v>1</v>
      </c>
      <c r="T141" s="10">
        <v>1</v>
      </c>
      <c r="U141" s="10">
        <v>0</v>
      </c>
      <c r="V141" s="10">
        <v>1</v>
      </c>
      <c r="W141" s="10">
        <v>1</v>
      </c>
      <c r="X141" s="10">
        <v>1</v>
      </c>
    </row>
    <row r="142" spans="1:44" s="30" customFormat="1" x14ac:dyDescent="0.25">
      <c r="A142" s="29"/>
      <c r="B142" s="29"/>
      <c r="C142" s="30" t="s">
        <v>268</v>
      </c>
      <c r="D142" s="30">
        <v>0</v>
      </c>
      <c r="E142" s="31"/>
      <c r="F142" s="33"/>
      <c r="G142" s="31"/>
    </row>
    <row r="143" spans="1:44" s="30" customFormat="1" x14ac:dyDescent="0.25">
      <c r="A143" s="29"/>
      <c r="B143" s="29"/>
      <c r="C143" s="30" t="s">
        <v>269</v>
      </c>
      <c r="D143" s="30">
        <v>0</v>
      </c>
      <c r="E143" s="31"/>
      <c r="F143" s="33"/>
      <c r="G143" s="31"/>
    </row>
    <row r="144" spans="1:44" s="30" customFormat="1" x14ac:dyDescent="0.25">
      <c r="A144" s="29"/>
      <c r="B144" s="29"/>
      <c r="C144" s="30" t="s">
        <v>270</v>
      </c>
      <c r="D144" s="30">
        <v>0</v>
      </c>
      <c r="E144" s="31"/>
      <c r="F144" s="33"/>
      <c r="G144" s="31"/>
    </row>
    <row r="145" spans="1:44" s="30" customFormat="1" x14ac:dyDescent="0.25">
      <c r="A145" s="29"/>
      <c r="B145" s="29"/>
      <c r="C145" s="30" t="s">
        <v>271</v>
      </c>
      <c r="D145" s="30">
        <v>0</v>
      </c>
      <c r="E145" s="31"/>
      <c r="F145" s="33"/>
      <c r="G145" s="31"/>
    </row>
    <row r="146" spans="1:44" s="30" customFormat="1" ht="26.4" x14ac:dyDescent="0.25">
      <c r="A146" s="29"/>
      <c r="B146" s="29"/>
      <c r="C146" s="31" t="s">
        <v>272</v>
      </c>
      <c r="D146" s="30">
        <v>0</v>
      </c>
      <c r="E146" s="31"/>
      <c r="F146" s="33"/>
      <c r="G146" s="31"/>
    </row>
    <row r="147" spans="1:44" x14ac:dyDescent="0.25">
      <c r="A147" s="81"/>
      <c r="B147" s="81"/>
      <c r="C147" s="10" t="s">
        <v>255</v>
      </c>
      <c r="D147" s="10">
        <v>1</v>
      </c>
      <c r="E147" s="2" t="s">
        <v>40</v>
      </c>
      <c r="F147" s="3" t="s">
        <v>273</v>
      </c>
      <c r="H147" s="10">
        <v>1</v>
      </c>
      <c r="I147" s="10">
        <v>0</v>
      </c>
      <c r="J147" s="10">
        <v>1</v>
      </c>
      <c r="O147" s="10">
        <v>1</v>
      </c>
      <c r="Q147" s="10">
        <v>1</v>
      </c>
      <c r="R147" s="10">
        <v>1</v>
      </c>
      <c r="S147" s="10">
        <v>0</v>
      </c>
      <c r="T147" s="10">
        <v>1</v>
      </c>
      <c r="U147" s="10">
        <v>0</v>
      </c>
      <c r="V147" s="10">
        <v>1</v>
      </c>
      <c r="W147" s="10">
        <v>1</v>
      </c>
      <c r="X147" s="10">
        <v>1</v>
      </c>
    </row>
    <row r="148" spans="1:44" x14ac:dyDescent="0.25">
      <c r="A148" s="81"/>
      <c r="B148" s="81"/>
      <c r="C148" s="10" t="s">
        <v>274</v>
      </c>
      <c r="D148" s="10">
        <v>1</v>
      </c>
      <c r="E148" s="2" t="s">
        <v>40</v>
      </c>
      <c r="F148" s="3" t="s">
        <v>257</v>
      </c>
      <c r="H148" s="10">
        <v>0</v>
      </c>
      <c r="I148" s="10">
        <v>2</v>
      </c>
      <c r="J148" s="10">
        <v>2</v>
      </c>
      <c r="O148" s="10">
        <v>1</v>
      </c>
      <c r="Q148" s="10">
        <v>1</v>
      </c>
      <c r="R148" s="10">
        <v>0</v>
      </c>
      <c r="S148" s="10">
        <v>1</v>
      </c>
      <c r="T148" s="10">
        <v>0</v>
      </c>
      <c r="U148" s="10">
        <v>0</v>
      </c>
      <c r="V148" s="10">
        <v>1</v>
      </c>
      <c r="W148" s="10">
        <v>1</v>
      </c>
      <c r="X148" s="10">
        <v>1</v>
      </c>
    </row>
    <row r="149" spans="1:44" s="30" customFormat="1" x14ac:dyDescent="0.25">
      <c r="A149" s="29"/>
      <c r="B149" s="29"/>
      <c r="C149" s="30" t="s">
        <v>275</v>
      </c>
      <c r="D149" s="30">
        <v>0</v>
      </c>
      <c r="E149" s="31"/>
      <c r="F149" s="33"/>
      <c r="G149" s="31"/>
    </row>
    <row r="150" spans="1:44" s="53" customFormat="1" ht="15.75" customHeight="1" x14ac:dyDescent="0.25">
      <c r="A150" s="37"/>
      <c r="B150" s="1"/>
      <c r="C150" s="25" t="s">
        <v>276</v>
      </c>
      <c r="D150" s="7">
        <v>1</v>
      </c>
      <c r="E150" s="14" t="s">
        <v>229</v>
      </c>
      <c r="F150" s="25" t="s">
        <v>257</v>
      </c>
      <c r="G150" s="28" t="s">
        <v>277</v>
      </c>
      <c r="H150" s="1">
        <v>2</v>
      </c>
      <c r="I150" s="1">
        <v>0</v>
      </c>
      <c r="J150" s="1">
        <v>2</v>
      </c>
      <c r="K150" s="1" t="s">
        <v>278</v>
      </c>
      <c r="L150" s="1">
        <v>2</v>
      </c>
      <c r="M150" s="1">
        <v>0</v>
      </c>
      <c r="N150" s="25">
        <v>1</v>
      </c>
      <c r="O150" s="1">
        <v>1</v>
      </c>
      <c r="P150" s="25" t="s">
        <v>82</v>
      </c>
      <c r="Q150" s="7">
        <v>1</v>
      </c>
      <c r="R150" s="7">
        <v>0</v>
      </c>
      <c r="S150" s="1">
        <v>1</v>
      </c>
      <c r="T150" s="1">
        <v>1</v>
      </c>
      <c r="U150" s="7">
        <v>0</v>
      </c>
      <c r="V150" s="1">
        <v>1</v>
      </c>
      <c r="W150" s="25">
        <v>1</v>
      </c>
      <c r="X150" s="1">
        <v>1</v>
      </c>
      <c r="Y150" s="25" t="s">
        <v>110</v>
      </c>
      <c r="Z150" s="1" t="s">
        <v>84</v>
      </c>
      <c r="AA150" s="1" t="s">
        <v>84</v>
      </c>
      <c r="AB150" s="1" t="s">
        <v>84</v>
      </c>
      <c r="AC150" s="1" t="s">
        <v>84</v>
      </c>
      <c r="AD150" s="1" t="s">
        <v>93</v>
      </c>
      <c r="AE150" s="25">
        <v>1</v>
      </c>
      <c r="AF150" s="1">
        <v>0</v>
      </c>
      <c r="AG150" s="1"/>
      <c r="AH150" s="1">
        <v>0</v>
      </c>
      <c r="AI150" s="1"/>
      <c r="AJ150" s="1">
        <v>0</v>
      </c>
      <c r="AK150" s="1"/>
      <c r="AL150" s="1">
        <v>2</v>
      </c>
      <c r="AM150" s="1" t="s">
        <v>66</v>
      </c>
      <c r="AN150" s="1">
        <v>0</v>
      </c>
      <c r="AO150" s="1"/>
      <c r="AP150" s="1">
        <v>0</v>
      </c>
      <c r="AQ150" s="1"/>
      <c r="AR150" s="7" t="s">
        <v>60</v>
      </c>
    </row>
    <row r="151" spans="1:44" s="17" customFormat="1" x14ac:dyDescent="0.25">
      <c r="A151" s="15" t="s">
        <v>257</v>
      </c>
      <c r="B151" s="15"/>
      <c r="C151" s="16">
        <f>AVERAGE(D139:D150)</f>
        <v>0.41666666666666669</v>
      </c>
      <c r="D151" s="17">
        <f>SUM(D139:D150)</f>
        <v>5</v>
      </c>
      <c r="E151" s="18">
        <f>COUNT(D139:D150)</f>
        <v>12</v>
      </c>
      <c r="F151" s="26"/>
      <c r="G151" s="18"/>
      <c r="H151" s="17">
        <f>SUM(H139:H150)</f>
        <v>4</v>
      </c>
      <c r="I151" s="17">
        <f>SUM(I139:I150)</f>
        <v>3</v>
      </c>
      <c r="J151" s="17">
        <f>SUM(J139:J150)</f>
        <v>7</v>
      </c>
      <c r="O151" s="17">
        <f>SUM(O139:O150)</f>
        <v>5</v>
      </c>
      <c r="Q151" s="17">
        <f t="shared" ref="Q151:X151" si="12">SUM(Q139:Q150)</f>
        <v>3</v>
      </c>
      <c r="R151" s="17">
        <f t="shared" si="12"/>
        <v>2</v>
      </c>
      <c r="S151" s="17">
        <f t="shared" si="12"/>
        <v>4</v>
      </c>
      <c r="T151" s="17">
        <f t="shared" si="12"/>
        <v>4</v>
      </c>
      <c r="U151" s="17">
        <f t="shared" si="12"/>
        <v>1</v>
      </c>
      <c r="V151" s="17">
        <f t="shared" si="12"/>
        <v>5</v>
      </c>
      <c r="W151" s="17">
        <f t="shared" si="12"/>
        <v>5</v>
      </c>
      <c r="X151" s="17">
        <f t="shared" si="12"/>
        <v>5</v>
      </c>
    </row>
    <row r="152" spans="1:44" s="30" customFormat="1" x14ac:dyDescent="0.25">
      <c r="A152" s="29" t="s">
        <v>279</v>
      </c>
      <c r="B152" s="29"/>
      <c r="C152" s="30" t="s">
        <v>280</v>
      </c>
      <c r="D152" s="30">
        <v>0</v>
      </c>
      <c r="E152" s="31"/>
      <c r="F152" s="33"/>
      <c r="G152" s="31"/>
    </row>
    <row r="153" spans="1:44" s="30" customFormat="1" x14ac:dyDescent="0.25">
      <c r="A153" s="29"/>
      <c r="B153" s="29"/>
      <c r="C153" s="30" t="s">
        <v>281</v>
      </c>
      <c r="D153" s="30">
        <v>0</v>
      </c>
      <c r="E153" s="31"/>
      <c r="F153" s="33"/>
      <c r="G153" s="31"/>
    </row>
    <row r="154" spans="1:44" s="30" customFormat="1" x14ac:dyDescent="0.25">
      <c r="A154" s="29"/>
      <c r="B154" s="29"/>
      <c r="C154" s="30" t="s">
        <v>282</v>
      </c>
      <c r="D154" s="30">
        <v>0</v>
      </c>
      <c r="E154" s="31"/>
      <c r="F154" s="33"/>
      <c r="G154" s="31"/>
    </row>
    <row r="155" spans="1:44" x14ac:dyDescent="0.25">
      <c r="A155" s="81"/>
      <c r="B155" s="81"/>
      <c r="C155" s="10" t="s">
        <v>283</v>
      </c>
      <c r="D155" s="10">
        <v>1</v>
      </c>
      <c r="E155" s="2" t="s">
        <v>40</v>
      </c>
      <c r="F155" s="3" t="s">
        <v>284</v>
      </c>
      <c r="H155" s="10">
        <v>70</v>
      </c>
      <c r="I155" s="10">
        <v>30</v>
      </c>
      <c r="J155" s="10">
        <v>100</v>
      </c>
      <c r="O155" s="10">
        <v>1</v>
      </c>
      <c r="Q155" s="10">
        <v>1</v>
      </c>
      <c r="R155" s="10">
        <v>1</v>
      </c>
      <c r="S155" s="10">
        <v>0</v>
      </c>
      <c r="T155" s="10">
        <v>1</v>
      </c>
      <c r="U155" s="10">
        <v>0</v>
      </c>
      <c r="V155" s="10">
        <v>1</v>
      </c>
      <c r="W155" s="10">
        <v>0</v>
      </c>
      <c r="X155" s="10">
        <v>0</v>
      </c>
    </row>
    <row r="156" spans="1:44" s="30" customFormat="1" x14ac:dyDescent="0.25">
      <c r="A156" s="29"/>
      <c r="B156" s="29"/>
      <c r="C156" s="30" t="s">
        <v>285</v>
      </c>
      <c r="D156" s="30">
        <v>0</v>
      </c>
      <c r="E156" s="31"/>
      <c r="F156" s="33"/>
      <c r="G156" s="31"/>
    </row>
    <row r="157" spans="1:44" s="30" customFormat="1" x14ac:dyDescent="0.25">
      <c r="A157" s="29"/>
      <c r="B157" s="29"/>
      <c r="C157" s="30" t="s">
        <v>286</v>
      </c>
      <c r="D157" s="30">
        <v>0</v>
      </c>
      <c r="E157" s="31"/>
      <c r="F157" s="33"/>
      <c r="G157" s="31"/>
    </row>
    <row r="158" spans="1:44" s="30" customFormat="1" x14ac:dyDescent="0.25">
      <c r="A158" s="29"/>
      <c r="B158" s="29"/>
      <c r="C158" s="30" t="s">
        <v>287</v>
      </c>
      <c r="D158" s="30">
        <v>0</v>
      </c>
      <c r="E158" s="31"/>
      <c r="F158" s="33"/>
      <c r="G158" s="31"/>
    </row>
    <row r="159" spans="1:44" s="30" customFormat="1" x14ac:dyDescent="0.25">
      <c r="A159" s="29"/>
      <c r="B159" s="29"/>
      <c r="C159" s="30" t="s">
        <v>288</v>
      </c>
      <c r="D159" s="30">
        <v>0</v>
      </c>
      <c r="E159" s="31"/>
      <c r="F159" s="33"/>
      <c r="G159" s="31"/>
    </row>
    <row r="160" spans="1:44" ht="39.6" x14ac:dyDescent="0.25">
      <c r="A160" s="81"/>
      <c r="B160" s="81"/>
      <c r="C160" s="10" t="s">
        <v>289</v>
      </c>
      <c r="D160" s="10">
        <v>1</v>
      </c>
      <c r="E160" s="2" t="s">
        <v>40</v>
      </c>
      <c r="F160" s="3" t="s">
        <v>290</v>
      </c>
      <c r="H160" s="10">
        <v>1</v>
      </c>
      <c r="I160" s="10">
        <v>1</v>
      </c>
      <c r="J160" s="10">
        <v>2</v>
      </c>
      <c r="O160" s="10">
        <v>1</v>
      </c>
      <c r="Q160" s="10">
        <v>1</v>
      </c>
      <c r="R160" s="10">
        <v>1</v>
      </c>
      <c r="S160" s="10">
        <v>0</v>
      </c>
      <c r="T160" s="10">
        <v>0</v>
      </c>
      <c r="U160" s="10">
        <v>0</v>
      </c>
      <c r="V160" s="10">
        <v>1</v>
      </c>
      <c r="W160" s="10">
        <v>0</v>
      </c>
      <c r="X160" s="10">
        <v>1</v>
      </c>
    </row>
    <row r="161" spans="1:44" s="54" customFormat="1" ht="15.75" customHeight="1" x14ac:dyDescent="0.25">
      <c r="C161" s="34" t="s">
        <v>270</v>
      </c>
      <c r="D161" s="35">
        <v>0</v>
      </c>
      <c r="E161" s="39"/>
      <c r="F161" s="34" t="s">
        <v>257</v>
      </c>
      <c r="G161" s="31"/>
      <c r="H161" s="34"/>
      <c r="I161" s="34"/>
      <c r="J161" s="34"/>
      <c r="K161" s="34"/>
      <c r="N161" s="34"/>
    </row>
    <row r="162" spans="1:44" s="17" customFormat="1" x14ac:dyDescent="0.25">
      <c r="A162" s="15" t="s">
        <v>279</v>
      </c>
      <c r="B162" s="15"/>
      <c r="C162" s="16">
        <f>AVERAGE(D152:D161)</f>
        <v>0.2</v>
      </c>
      <c r="D162" s="17">
        <f>SUM(D152:D161)</f>
        <v>2</v>
      </c>
      <c r="E162" s="18">
        <f>COUNT(D152:D161)</f>
        <v>10</v>
      </c>
      <c r="F162" s="26"/>
      <c r="G162" s="18"/>
      <c r="H162" s="17">
        <f>SUM(H152:H161)</f>
        <v>71</v>
      </c>
      <c r="I162" s="17">
        <f>SUM(I152:I161)</f>
        <v>31</v>
      </c>
      <c r="J162" s="17">
        <f>SUM(J152:J161)</f>
        <v>102</v>
      </c>
      <c r="O162" s="17">
        <f>SUM(O152:O161)</f>
        <v>2</v>
      </c>
      <c r="Q162" s="17">
        <f t="shared" ref="Q162:X162" si="13">SUM(Q152:Q161)</f>
        <v>2</v>
      </c>
      <c r="R162" s="17">
        <f t="shared" si="13"/>
        <v>2</v>
      </c>
      <c r="S162" s="17">
        <f t="shared" si="13"/>
        <v>0</v>
      </c>
      <c r="T162" s="17">
        <f t="shared" si="13"/>
        <v>1</v>
      </c>
      <c r="U162" s="17">
        <f t="shared" si="13"/>
        <v>0</v>
      </c>
      <c r="V162" s="17">
        <f t="shared" si="13"/>
        <v>2</v>
      </c>
      <c r="W162" s="17">
        <f t="shared" si="13"/>
        <v>0</v>
      </c>
      <c r="X162" s="17">
        <f t="shared" si="13"/>
        <v>1</v>
      </c>
    </row>
    <row r="163" spans="1:44" s="30" customFormat="1" x14ac:dyDescent="0.25">
      <c r="A163" s="29" t="s">
        <v>291</v>
      </c>
      <c r="B163" s="29"/>
      <c r="C163" s="30" t="s">
        <v>292</v>
      </c>
      <c r="D163" s="30">
        <v>0</v>
      </c>
      <c r="E163" s="31"/>
      <c r="F163" s="33"/>
      <c r="G163" s="31"/>
    </row>
    <row r="164" spans="1:44" ht="79.2" x14ac:dyDescent="0.25">
      <c r="A164" s="81"/>
      <c r="B164" s="81"/>
      <c r="C164" s="10" t="s">
        <v>228</v>
      </c>
      <c r="D164" s="10">
        <v>1</v>
      </c>
      <c r="E164" s="2" t="s">
        <v>229</v>
      </c>
      <c r="F164" s="3" t="s">
        <v>230</v>
      </c>
      <c r="H164" s="10">
        <v>3</v>
      </c>
      <c r="I164" s="10">
        <v>0</v>
      </c>
      <c r="J164" s="10">
        <v>3</v>
      </c>
      <c r="O164" s="10">
        <v>0</v>
      </c>
      <c r="Q164" s="10">
        <v>0</v>
      </c>
      <c r="R164" s="10">
        <v>0</v>
      </c>
      <c r="S164" s="10">
        <v>1</v>
      </c>
      <c r="T164" s="10">
        <v>1</v>
      </c>
      <c r="U164" s="10">
        <v>0</v>
      </c>
      <c r="V164" s="10">
        <v>1</v>
      </c>
      <c r="W164" s="10">
        <v>0</v>
      </c>
      <c r="X164" s="10">
        <v>0</v>
      </c>
    </row>
    <row r="165" spans="1:44" s="78" customFormat="1" x14ac:dyDescent="0.25">
      <c r="A165" s="77"/>
      <c r="B165" s="77"/>
      <c r="C165" s="78" t="s">
        <v>124</v>
      </c>
      <c r="D165" s="78">
        <v>0</v>
      </c>
      <c r="E165" s="79"/>
      <c r="F165" s="80"/>
      <c r="G165" s="79"/>
    </row>
    <row r="166" spans="1:44" s="30" customFormat="1" x14ac:dyDescent="0.25">
      <c r="A166" s="29"/>
      <c r="B166" s="29"/>
      <c r="C166" s="30" t="s">
        <v>659</v>
      </c>
      <c r="D166" s="30">
        <v>0</v>
      </c>
      <c r="E166" s="31"/>
      <c r="F166" s="33"/>
      <c r="G166" s="31"/>
    </row>
    <row r="167" spans="1:44" s="20" customFormat="1" ht="12" customHeight="1" x14ac:dyDescent="0.25">
      <c r="A167" s="21"/>
      <c r="B167" s="21"/>
      <c r="C167" s="20" t="s">
        <v>293</v>
      </c>
      <c r="D167" s="20">
        <v>1</v>
      </c>
      <c r="E167" s="23" t="s">
        <v>40</v>
      </c>
      <c r="F167" s="24" t="s">
        <v>291</v>
      </c>
      <c r="G167" s="23" t="s">
        <v>294</v>
      </c>
      <c r="H167" s="20">
        <v>3</v>
      </c>
      <c r="I167" s="20">
        <v>5</v>
      </c>
      <c r="J167" s="20">
        <v>8</v>
      </c>
      <c r="K167" s="20" t="s">
        <v>295</v>
      </c>
      <c r="L167" s="20">
        <v>8</v>
      </c>
      <c r="M167" s="20">
        <v>0</v>
      </c>
      <c r="N167" s="20">
        <v>0</v>
      </c>
      <c r="O167" s="20">
        <v>1</v>
      </c>
      <c r="P167" s="20" t="s">
        <v>296</v>
      </c>
      <c r="Q167" s="20">
        <v>1</v>
      </c>
      <c r="R167" s="20">
        <v>0</v>
      </c>
      <c r="S167" s="20">
        <v>0</v>
      </c>
      <c r="T167" s="20">
        <v>1</v>
      </c>
      <c r="U167" s="20">
        <v>1</v>
      </c>
      <c r="V167" s="20">
        <v>0</v>
      </c>
      <c r="W167" s="20">
        <v>1</v>
      </c>
      <c r="X167" s="20">
        <v>1</v>
      </c>
      <c r="Y167" s="8" t="s">
        <v>297</v>
      </c>
      <c r="Z167" s="8" t="s">
        <v>84</v>
      </c>
      <c r="AA167" s="8" t="s">
        <v>187</v>
      </c>
      <c r="AB167" s="37" t="s">
        <v>84</v>
      </c>
      <c r="AC167" s="37" t="s">
        <v>187</v>
      </c>
      <c r="AD167" s="37" t="s">
        <v>93</v>
      </c>
      <c r="AE167" s="20">
        <v>1</v>
      </c>
      <c r="AF167" s="20">
        <v>0</v>
      </c>
      <c r="AH167" s="20">
        <v>0</v>
      </c>
      <c r="AJ167" s="20">
        <v>0</v>
      </c>
      <c r="AL167" s="20">
        <v>0</v>
      </c>
      <c r="AN167" s="20">
        <v>5</v>
      </c>
      <c r="AO167" s="20" t="s">
        <v>298</v>
      </c>
      <c r="AP167" s="20">
        <v>3</v>
      </c>
      <c r="AQ167" s="20" t="s">
        <v>298</v>
      </c>
    </row>
    <row r="168" spans="1:44" s="78" customFormat="1" ht="12" customHeight="1" x14ac:dyDescent="0.25">
      <c r="A168" s="77"/>
      <c r="B168" s="77"/>
      <c r="C168" s="78" t="s">
        <v>299</v>
      </c>
      <c r="D168" s="78">
        <v>0</v>
      </c>
      <c r="E168" s="79"/>
      <c r="F168" s="80"/>
      <c r="G168" s="79"/>
      <c r="Y168" s="82"/>
      <c r="Z168" s="82"/>
      <c r="AA168" s="82"/>
      <c r="AB168" s="83"/>
      <c r="AC168" s="83"/>
      <c r="AD168" s="83"/>
    </row>
    <row r="169" spans="1:44" s="30" customFormat="1" x14ac:dyDescent="0.25">
      <c r="A169" s="29"/>
      <c r="B169" s="29"/>
      <c r="C169" s="30" t="s">
        <v>300</v>
      </c>
      <c r="D169" s="30">
        <v>0</v>
      </c>
      <c r="E169" s="31"/>
      <c r="F169" s="33"/>
      <c r="G169" s="31"/>
    </row>
    <row r="170" spans="1:44" s="17" customFormat="1" x14ac:dyDescent="0.25">
      <c r="A170" s="15" t="s">
        <v>291</v>
      </c>
      <c r="B170" s="15"/>
      <c r="C170" s="16">
        <f>AVERAGE(D163:D169)</f>
        <v>0.2857142857142857</v>
      </c>
      <c r="D170" s="17">
        <f>SUM(D163:D169)</f>
        <v>2</v>
      </c>
      <c r="E170" s="18">
        <f>COUNT(D163:D169)</f>
        <v>7</v>
      </c>
      <c r="F170" s="26"/>
      <c r="G170" s="18"/>
      <c r="H170" s="17">
        <f>SUM(H163:H169)</f>
        <v>6</v>
      </c>
      <c r="I170" s="17">
        <f>SUM(I163:I169)</f>
        <v>5</v>
      </c>
      <c r="J170" s="17">
        <f>SUM(J163:J169)</f>
        <v>11</v>
      </c>
      <c r="O170" s="17">
        <f>SUM(O163:O169)</f>
        <v>1</v>
      </c>
      <c r="Q170" s="17">
        <f t="shared" ref="Q170:X170" si="14">SUM(Q163:Q169)</f>
        <v>1</v>
      </c>
      <c r="R170" s="17">
        <f t="shared" si="14"/>
        <v>0</v>
      </c>
      <c r="S170" s="17">
        <f t="shared" si="14"/>
        <v>1</v>
      </c>
      <c r="T170" s="17">
        <f t="shared" si="14"/>
        <v>2</v>
      </c>
      <c r="U170" s="17">
        <f t="shared" si="14"/>
        <v>1</v>
      </c>
      <c r="V170" s="17">
        <f t="shared" si="14"/>
        <v>1</v>
      </c>
      <c r="W170" s="17">
        <f t="shared" si="14"/>
        <v>1</v>
      </c>
      <c r="X170" s="17">
        <f t="shared" si="14"/>
        <v>1</v>
      </c>
    </row>
    <row r="171" spans="1:44" s="30" customFormat="1" x14ac:dyDescent="0.25">
      <c r="A171" s="29" t="s">
        <v>301</v>
      </c>
      <c r="B171" s="29"/>
      <c r="C171" s="30" t="s">
        <v>302</v>
      </c>
      <c r="D171" s="30">
        <v>0</v>
      </c>
      <c r="E171" s="31"/>
      <c r="F171" s="33"/>
      <c r="G171" s="31"/>
    </row>
    <row r="172" spans="1:44" ht="29.25" customHeight="1" x14ac:dyDescent="0.25">
      <c r="A172" s="81"/>
      <c r="B172" s="81"/>
      <c r="C172" s="10" t="s">
        <v>303</v>
      </c>
      <c r="D172" s="10">
        <v>1</v>
      </c>
      <c r="E172" s="2" t="s">
        <v>44</v>
      </c>
      <c r="F172" s="57" t="s">
        <v>304</v>
      </c>
      <c r="H172" s="10">
        <v>10</v>
      </c>
      <c r="I172" s="10">
        <v>0</v>
      </c>
      <c r="J172" s="10">
        <v>10</v>
      </c>
      <c r="O172" s="10">
        <v>1</v>
      </c>
      <c r="Q172" s="10">
        <v>1</v>
      </c>
      <c r="R172" s="10">
        <v>1</v>
      </c>
      <c r="S172" s="10">
        <v>1</v>
      </c>
      <c r="T172" s="10">
        <v>1</v>
      </c>
      <c r="U172" s="10">
        <v>1</v>
      </c>
      <c r="V172" s="10">
        <v>1</v>
      </c>
      <c r="W172" s="10">
        <v>1</v>
      </c>
      <c r="X172" s="10">
        <v>1</v>
      </c>
    </row>
    <row r="173" spans="1:44" s="52" customFormat="1" ht="15.75" customHeight="1" x14ac:dyDescent="0.25">
      <c r="B173" s="48">
        <v>42605.372847222221</v>
      </c>
      <c r="C173" s="47" t="s">
        <v>305</v>
      </c>
      <c r="D173" s="47">
        <v>1</v>
      </c>
      <c r="E173" s="2" t="s">
        <v>44</v>
      </c>
      <c r="F173" s="47" t="s">
        <v>301</v>
      </c>
      <c r="G173" s="58" t="s">
        <v>306</v>
      </c>
      <c r="H173" s="47">
        <v>2</v>
      </c>
      <c r="I173" s="47">
        <v>2</v>
      </c>
      <c r="J173" s="47">
        <v>4</v>
      </c>
      <c r="K173" s="47" t="s">
        <v>307</v>
      </c>
      <c r="L173" s="47" t="s">
        <v>308</v>
      </c>
      <c r="M173" s="47"/>
      <c r="N173" s="47"/>
      <c r="O173" s="47">
        <v>4</v>
      </c>
      <c r="P173" s="47" t="s">
        <v>309</v>
      </c>
      <c r="Q173" s="47">
        <v>1</v>
      </c>
      <c r="R173" s="47">
        <v>1</v>
      </c>
      <c r="S173" s="47">
        <v>1</v>
      </c>
      <c r="T173" s="47">
        <v>1</v>
      </c>
      <c r="U173" s="47">
        <v>0</v>
      </c>
      <c r="V173" s="47">
        <v>0</v>
      </c>
      <c r="W173" s="47">
        <v>0</v>
      </c>
      <c r="X173" s="47">
        <v>0</v>
      </c>
      <c r="Y173" s="47" t="s">
        <v>149</v>
      </c>
      <c r="Z173" s="47" t="s">
        <v>84</v>
      </c>
      <c r="AA173" s="47" t="s">
        <v>85</v>
      </c>
      <c r="AB173" s="47" t="s">
        <v>85</v>
      </c>
      <c r="AC173" s="47" t="s">
        <v>85</v>
      </c>
      <c r="AD173" s="47" t="s">
        <v>93</v>
      </c>
      <c r="AE173" s="47">
        <v>1</v>
      </c>
      <c r="AF173" s="47">
        <v>0</v>
      </c>
      <c r="AG173" s="47"/>
      <c r="AH173" s="47">
        <v>0</v>
      </c>
      <c r="AI173" s="47"/>
      <c r="AJ173" s="47">
        <v>1</v>
      </c>
      <c r="AK173" s="47" t="s">
        <v>66</v>
      </c>
      <c r="AL173" s="47">
        <v>0</v>
      </c>
      <c r="AM173" s="47"/>
      <c r="AN173" s="47">
        <v>0</v>
      </c>
      <c r="AO173" s="47"/>
      <c r="AP173" s="47">
        <v>0</v>
      </c>
      <c r="AQ173" s="47"/>
      <c r="AR173" s="47" t="s">
        <v>310</v>
      </c>
    </row>
    <row r="174" spans="1:44" s="30" customFormat="1" x14ac:dyDescent="0.25">
      <c r="A174" s="29"/>
      <c r="B174" s="29"/>
      <c r="C174" s="30" t="s">
        <v>311</v>
      </c>
      <c r="D174" s="30">
        <v>0</v>
      </c>
      <c r="E174" s="31"/>
      <c r="F174" s="33"/>
      <c r="G174" s="31"/>
    </row>
    <row r="175" spans="1:44" s="30" customFormat="1" x14ac:dyDescent="0.25">
      <c r="A175" s="29"/>
      <c r="B175" s="29"/>
      <c r="C175" s="30" t="s">
        <v>312</v>
      </c>
      <c r="D175" s="30">
        <v>0</v>
      </c>
      <c r="E175" s="31"/>
      <c r="F175" s="33"/>
      <c r="G175" s="31"/>
    </row>
    <row r="176" spans="1:44" s="52" customFormat="1" ht="15.75" customHeight="1" x14ac:dyDescent="0.25">
      <c r="A176" s="47"/>
      <c r="B176" s="48">
        <v>42744.635530416665</v>
      </c>
      <c r="C176" s="47" t="s">
        <v>313</v>
      </c>
      <c r="D176" s="52">
        <v>1</v>
      </c>
      <c r="E176" s="23" t="s">
        <v>44</v>
      </c>
      <c r="F176" s="47" t="s">
        <v>314</v>
      </c>
      <c r="G176" s="58" t="s">
        <v>315</v>
      </c>
      <c r="H176" s="52">
        <v>3</v>
      </c>
      <c r="I176" s="52">
        <v>3</v>
      </c>
      <c r="J176" s="52">
        <v>6</v>
      </c>
      <c r="L176" s="47">
        <v>0</v>
      </c>
      <c r="M176" s="47">
        <v>2</v>
      </c>
      <c r="N176" s="47">
        <v>4</v>
      </c>
      <c r="O176" s="52">
        <v>1</v>
      </c>
      <c r="P176" s="47" t="s">
        <v>316</v>
      </c>
      <c r="Q176" s="47">
        <v>1</v>
      </c>
      <c r="R176" s="47">
        <v>1</v>
      </c>
      <c r="S176" s="47">
        <v>1</v>
      </c>
      <c r="T176" s="47">
        <v>0</v>
      </c>
      <c r="U176" s="47">
        <v>1</v>
      </c>
      <c r="V176" s="47">
        <v>1</v>
      </c>
      <c r="W176" s="47">
        <v>1</v>
      </c>
      <c r="X176" s="47">
        <v>1</v>
      </c>
      <c r="Y176" s="47" t="s">
        <v>317</v>
      </c>
      <c r="Z176" s="47" t="s">
        <v>84</v>
      </c>
      <c r="AA176" s="47" t="s">
        <v>193</v>
      </c>
      <c r="AB176" s="47" t="s">
        <v>85</v>
      </c>
      <c r="AC176" s="47" t="s">
        <v>85</v>
      </c>
      <c r="AD176" s="47" t="s">
        <v>93</v>
      </c>
      <c r="AF176" s="47">
        <v>3</v>
      </c>
      <c r="AG176" s="47" t="s">
        <v>104</v>
      </c>
      <c r="AH176" s="47">
        <v>3</v>
      </c>
      <c r="AI176" s="47" t="s">
        <v>104</v>
      </c>
      <c r="AJ176" s="47">
        <v>0</v>
      </c>
      <c r="AL176" s="47">
        <v>0</v>
      </c>
      <c r="AN176" s="47">
        <v>0</v>
      </c>
      <c r="AP176" s="47">
        <v>0</v>
      </c>
      <c r="AR176" s="47" t="s">
        <v>318</v>
      </c>
    </row>
    <row r="177" spans="1:44" s="37" customFormat="1" ht="15.75" customHeight="1" x14ac:dyDescent="0.25">
      <c r="B177" s="5">
        <v>42664.671697245372</v>
      </c>
      <c r="C177" s="6" t="s">
        <v>319</v>
      </c>
      <c r="D177" s="6">
        <v>1</v>
      </c>
      <c r="E177" s="23" t="s">
        <v>40</v>
      </c>
      <c r="F177" s="24" t="s">
        <v>320</v>
      </c>
      <c r="G177" s="6" t="s">
        <v>321</v>
      </c>
      <c r="H177" s="20">
        <v>11</v>
      </c>
      <c r="I177" s="20">
        <v>13</v>
      </c>
      <c r="J177" s="20">
        <v>24</v>
      </c>
      <c r="K177" s="6" t="s">
        <v>322</v>
      </c>
      <c r="L177" s="6">
        <v>0</v>
      </c>
      <c r="M177" s="6">
        <v>24</v>
      </c>
      <c r="N177" s="6">
        <v>0</v>
      </c>
      <c r="O177" s="6">
        <v>1</v>
      </c>
      <c r="P177" s="6" t="s">
        <v>185</v>
      </c>
      <c r="Q177" s="6">
        <v>1</v>
      </c>
      <c r="R177" s="6">
        <v>1</v>
      </c>
      <c r="S177" s="6">
        <v>0</v>
      </c>
      <c r="T177" s="6">
        <v>0</v>
      </c>
      <c r="U177" s="6">
        <v>1</v>
      </c>
      <c r="V177" s="6">
        <v>1</v>
      </c>
      <c r="W177" s="6">
        <v>1</v>
      </c>
      <c r="X177" s="6">
        <v>1</v>
      </c>
      <c r="Y177" s="6" t="s">
        <v>110</v>
      </c>
      <c r="Z177" s="6" t="s">
        <v>84</v>
      </c>
      <c r="AA177" s="6" t="s">
        <v>85</v>
      </c>
      <c r="AB177" s="6" t="s">
        <v>84</v>
      </c>
      <c r="AC177" s="6" t="s">
        <v>84</v>
      </c>
      <c r="AD177" s="6" t="s">
        <v>93</v>
      </c>
      <c r="AE177" s="6">
        <v>1</v>
      </c>
      <c r="AF177" s="6">
        <v>13</v>
      </c>
      <c r="AG177" s="6" t="s">
        <v>66</v>
      </c>
      <c r="AH177" s="6">
        <v>11</v>
      </c>
      <c r="AI177" s="6" t="s">
        <v>66</v>
      </c>
      <c r="AJ177" s="6">
        <v>0</v>
      </c>
      <c r="AK177" s="6"/>
      <c r="AL177" s="6">
        <v>0</v>
      </c>
      <c r="AM177" s="6"/>
      <c r="AN177" s="6">
        <v>0</v>
      </c>
      <c r="AO177" s="6"/>
      <c r="AP177" s="6">
        <v>0</v>
      </c>
      <c r="AQ177" s="6"/>
      <c r="AR177" s="6" t="s">
        <v>323</v>
      </c>
    </row>
    <row r="178" spans="1:44" s="30" customFormat="1" x14ac:dyDescent="0.25">
      <c r="A178" s="29"/>
      <c r="B178" s="29"/>
      <c r="C178" s="30" t="s">
        <v>324</v>
      </c>
      <c r="D178" s="30">
        <v>0</v>
      </c>
      <c r="E178" s="31" t="s">
        <v>40</v>
      </c>
      <c r="F178" s="33"/>
      <c r="G178" s="31"/>
    </row>
    <row r="179" spans="1:44" s="20" customFormat="1" ht="52.8" x14ac:dyDescent="0.25">
      <c r="A179" s="21"/>
      <c r="B179" s="21"/>
      <c r="C179" s="20" t="s">
        <v>325</v>
      </c>
      <c r="D179" s="20">
        <v>1</v>
      </c>
      <c r="E179" s="23" t="s">
        <v>44</v>
      </c>
      <c r="F179" s="24" t="s">
        <v>301</v>
      </c>
      <c r="G179" s="23"/>
      <c r="H179" s="20">
        <v>1</v>
      </c>
      <c r="I179" s="20">
        <v>0</v>
      </c>
      <c r="J179" s="20">
        <v>1</v>
      </c>
      <c r="O179" s="20">
        <v>1</v>
      </c>
      <c r="Q179" s="20">
        <v>0</v>
      </c>
      <c r="R179" s="20">
        <v>0</v>
      </c>
      <c r="S179" s="20">
        <v>0</v>
      </c>
      <c r="T179" s="20">
        <v>0</v>
      </c>
      <c r="U179" s="20">
        <v>0</v>
      </c>
      <c r="V179" s="20">
        <v>1</v>
      </c>
      <c r="W179" s="20">
        <v>1</v>
      </c>
      <c r="X179" s="20">
        <v>1</v>
      </c>
    </row>
    <row r="180" spans="1:44" s="37" customFormat="1" ht="15.75" customHeight="1" x14ac:dyDescent="0.25">
      <c r="B180" s="5">
        <v>42627.625343912034</v>
      </c>
      <c r="C180" s="6" t="s">
        <v>326</v>
      </c>
      <c r="D180" s="6">
        <v>1</v>
      </c>
      <c r="E180" s="23" t="s">
        <v>40</v>
      </c>
      <c r="F180" s="6" t="s">
        <v>301</v>
      </c>
      <c r="G180" s="51" t="s">
        <v>327</v>
      </c>
      <c r="H180" s="20">
        <v>4</v>
      </c>
      <c r="I180" s="20">
        <v>4</v>
      </c>
      <c r="J180" s="20">
        <v>8</v>
      </c>
      <c r="K180" s="6" t="s">
        <v>328</v>
      </c>
      <c r="L180" s="6">
        <v>0</v>
      </c>
      <c r="M180" s="6">
        <v>0</v>
      </c>
      <c r="N180" s="6">
        <v>8</v>
      </c>
      <c r="O180" s="6">
        <v>0</v>
      </c>
      <c r="P180" s="6">
        <v>0</v>
      </c>
      <c r="Q180" s="6">
        <v>1</v>
      </c>
      <c r="R180" s="6">
        <v>0</v>
      </c>
      <c r="S180" s="6">
        <v>1</v>
      </c>
      <c r="T180" s="6">
        <v>1</v>
      </c>
      <c r="U180" s="6">
        <v>1</v>
      </c>
      <c r="V180" s="6">
        <v>0</v>
      </c>
      <c r="W180" s="6">
        <v>0</v>
      </c>
      <c r="X180" s="6">
        <v>0</v>
      </c>
      <c r="Y180" s="6" t="s">
        <v>149</v>
      </c>
      <c r="Z180" s="6" t="s">
        <v>84</v>
      </c>
      <c r="AA180" s="6" t="s">
        <v>84</v>
      </c>
      <c r="AB180" s="6" t="s">
        <v>85</v>
      </c>
      <c r="AC180" s="6" t="s">
        <v>85</v>
      </c>
      <c r="AD180" s="6" t="s">
        <v>93</v>
      </c>
      <c r="AE180" s="6">
        <v>1</v>
      </c>
      <c r="AF180" s="6">
        <v>0</v>
      </c>
      <c r="AG180" s="6"/>
      <c r="AH180" s="6">
        <v>0</v>
      </c>
      <c r="AI180" s="6"/>
      <c r="AJ180" s="6">
        <v>4</v>
      </c>
      <c r="AK180" s="6" t="s">
        <v>66</v>
      </c>
      <c r="AL180" s="6">
        <v>4</v>
      </c>
      <c r="AM180" s="6" t="s">
        <v>66</v>
      </c>
      <c r="AN180" s="6">
        <v>0</v>
      </c>
      <c r="AO180" s="6"/>
      <c r="AP180" s="6">
        <v>0</v>
      </c>
      <c r="AQ180" s="6"/>
      <c r="AR180" s="6" t="s">
        <v>60</v>
      </c>
    </row>
    <row r="181" spans="1:44" s="37" customFormat="1" ht="15.75" customHeight="1" x14ac:dyDescent="0.25">
      <c r="C181" s="37" t="s">
        <v>329</v>
      </c>
      <c r="D181" s="6">
        <v>1</v>
      </c>
      <c r="E181" s="23" t="s">
        <v>229</v>
      </c>
      <c r="F181" s="24" t="s">
        <v>330</v>
      </c>
      <c r="G181" s="64" t="s">
        <v>331</v>
      </c>
      <c r="H181" s="8">
        <v>36</v>
      </c>
      <c r="I181" s="8">
        <v>38</v>
      </c>
      <c r="J181" s="8">
        <v>74</v>
      </c>
      <c r="K181" s="8" t="s">
        <v>332</v>
      </c>
      <c r="L181" s="37">
        <v>74</v>
      </c>
      <c r="M181" s="37">
        <v>0</v>
      </c>
      <c r="N181" s="8" t="s">
        <v>184</v>
      </c>
      <c r="O181" s="6">
        <v>1</v>
      </c>
      <c r="P181" s="6" t="s">
        <v>185</v>
      </c>
      <c r="Q181" s="6">
        <v>1</v>
      </c>
      <c r="R181" s="6">
        <v>1</v>
      </c>
      <c r="S181" s="6">
        <v>1</v>
      </c>
      <c r="T181" s="6">
        <v>1</v>
      </c>
      <c r="U181" s="6">
        <v>1</v>
      </c>
      <c r="V181" s="37">
        <v>1</v>
      </c>
      <c r="W181" s="6">
        <v>1</v>
      </c>
      <c r="X181" s="6">
        <v>1</v>
      </c>
      <c r="Y181" s="8" t="s">
        <v>333</v>
      </c>
      <c r="Z181" s="8" t="s">
        <v>84</v>
      </c>
      <c r="AA181" s="8" t="s">
        <v>193</v>
      </c>
      <c r="AB181" s="6" t="s">
        <v>187</v>
      </c>
      <c r="AC181" s="6" t="s">
        <v>187</v>
      </c>
      <c r="AD181" s="6" t="s">
        <v>93</v>
      </c>
      <c r="AE181" s="6">
        <v>1</v>
      </c>
      <c r="AR181" s="6" t="s">
        <v>60</v>
      </c>
    </row>
    <row r="182" spans="1:44" s="30" customFormat="1" x14ac:dyDescent="0.25">
      <c r="A182" s="29"/>
      <c r="B182" s="29"/>
      <c r="C182" s="30" t="s">
        <v>334</v>
      </c>
      <c r="D182" s="30">
        <v>0</v>
      </c>
      <c r="E182" s="31"/>
      <c r="F182" s="33"/>
      <c r="G182" s="31"/>
    </row>
    <row r="183" spans="1:44" ht="52.8" x14ac:dyDescent="0.25">
      <c r="A183" s="81"/>
      <c r="B183" s="81"/>
      <c r="C183" s="10" t="s">
        <v>335</v>
      </c>
      <c r="D183" s="10">
        <v>1</v>
      </c>
      <c r="E183" s="2" t="s">
        <v>44</v>
      </c>
      <c r="F183" s="3" t="s">
        <v>301</v>
      </c>
      <c r="H183" s="10">
        <v>1</v>
      </c>
      <c r="I183" s="10">
        <v>0</v>
      </c>
      <c r="J183" s="10">
        <v>1</v>
      </c>
      <c r="O183" s="10">
        <v>1</v>
      </c>
      <c r="Q183" s="10">
        <v>1</v>
      </c>
      <c r="R183" s="10">
        <v>1</v>
      </c>
      <c r="S183" s="10">
        <v>1</v>
      </c>
      <c r="T183" s="10">
        <v>1</v>
      </c>
      <c r="U183" s="10">
        <v>0</v>
      </c>
      <c r="V183" s="10">
        <v>1</v>
      </c>
      <c r="W183" s="10">
        <v>1</v>
      </c>
      <c r="X183" s="10">
        <v>1</v>
      </c>
    </row>
    <row r="184" spans="1:44" ht="52.8" x14ac:dyDescent="0.25">
      <c r="A184" s="81"/>
      <c r="B184" s="81"/>
      <c r="C184" s="10" t="s">
        <v>336</v>
      </c>
      <c r="D184" s="10">
        <v>1</v>
      </c>
      <c r="E184" s="2" t="s">
        <v>44</v>
      </c>
      <c r="F184" s="3" t="s">
        <v>301</v>
      </c>
      <c r="H184" s="10">
        <v>5</v>
      </c>
      <c r="I184" s="10">
        <v>2</v>
      </c>
      <c r="J184" s="10">
        <v>7</v>
      </c>
      <c r="O184" s="10">
        <v>1</v>
      </c>
      <c r="Q184" s="10">
        <v>1</v>
      </c>
      <c r="R184" s="10">
        <v>1</v>
      </c>
      <c r="S184" s="10">
        <v>1</v>
      </c>
      <c r="T184" s="10">
        <v>1</v>
      </c>
      <c r="U184" s="10">
        <v>1</v>
      </c>
      <c r="V184" s="10">
        <v>1</v>
      </c>
      <c r="W184" s="10">
        <v>1</v>
      </c>
      <c r="X184" s="10">
        <v>1</v>
      </c>
    </row>
    <row r="185" spans="1:44" ht="39.6" x14ac:dyDescent="0.25">
      <c r="A185" s="81"/>
      <c r="B185" s="81"/>
      <c r="C185" s="10" t="s">
        <v>337</v>
      </c>
      <c r="D185" s="10">
        <v>1</v>
      </c>
      <c r="E185" s="2" t="s">
        <v>145</v>
      </c>
      <c r="F185" s="3" t="s">
        <v>338</v>
      </c>
      <c r="H185" s="10">
        <v>1</v>
      </c>
      <c r="I185" s="10">
        <v>0</v>
      </c>
      <c r="J185" s="10">
        <v>1</v>
      </c>
      <c r="O185" s="10">
        <v>1</v>
      </c>
      <c r="Q185" s="10">
        <v>1</v>
      </c>
      <c r="R185" s="10">
        <v>1</v>
      </c>
      <c r="S185" s="10">
        <v>1</v>
      </c>
      <c r="T185" s="10">
        <v>0</v>
      </c>
      <c r="U185" s="10">
        <v>1</v>
      </c>
      <c r="V185" s="10">
        <v>1</v>
      </c>
      <c r="W185" s="10">
        <v>0</v>
      </c>
      <c r="X185" s="10">
        <v>0</v>
      </c>
    </row>
    <row r="186" spans="1:44" ht="47.25" customHeight="1" x14ac:dyDescent="0.25">
      <c r="A186" s="81"/>
      <c r="B186" s="81"/>
      <c r="C186" s="10" t="s">
        <v>339</v>
      </c>
      <c r="D186" s="10">
        <v>1</v>
      </c>
      <c r="E186" s="2" t="s">
        <v>44</v>
      </c>
      <c r="F186" s="3" t="s">
        <v>340</v>
      </c>
      <c r="H186" s="10">
        <v>1</v>
      </c>
      <c r="I186" s="10">
        <v>0</v>
      </c>
      <c r="J186" s="10">
        <v>1</v>
      </c>
      <c r="O186" s="10">
        <v>1</v>
      </c>
      <c r="Q186" s="10">
        <v>1</v>
      </c>
      <c r="R186" s="10">
        <v>0</v>
      </c>
      <c r="S186" s="10">
        <v>1</v>
      </c>
      <c r="T186" s="10">
        <v>0</v>
      </c>
      <c r="U186" s="10">
        <v>0</v>
      </c>
      <c r="V186" s="10">
        <v>1</v>
      </c>
      <c r="W186" s="10">
        <v>0</v>
      </c>
      <c r="X186" s="10">
        <v>1</v>
      </c>
    </row>
    <row r="187" spans="1:44" s="37" customFormat="1" ht="15.75" customHeight="1" x14ac:dyDescent="0.25">
      <c r="B187" s="5">
        <v>42631.67418170139</v>
      </c>
      <c r="C187" s="6" t="s">
        <v>341</v>
      </c>
      <c r="D187" s="6">
        <v>1</v>
      </c>
      <c r="E187" s="23" t="s">
        <v>40</v>
      </c>
      <c r="F187" s="6" t="s">
        <v>301</v>
      </c>
      <c r="G187" s="51" t="s">
        <v>342</v>
      </c>
      <c r="H187" s="6">
        <v>2</v>
      </c>
      <c r="I187" s="6">
        <v>8</v>
      </c>
      <c r="J187" s="6">
        <v>10</v>
      </c>
      <c r="K187" s="6" t="s">
        <v>343</v>
      </c>
      <c r="L187" s="6">
        <v>7</v>
      </c>
      <c r="M187" s="6">
        <v>0</v>
      </c>
      <c r="N187" s="6">
        <v>3</v>
      </c>
      <c r="O187" s="6">
        <v>1</v>
      </c>
      <c r="P187" s="6" t="s">
        <v>185</v>
      </c>
      <c r="Q187" s="6">
        <v>1</v>
      </c>
      <c r="R187" s="6">
        <v>1</v>
      </c>
      <c r="S187" s="6">
        <v>1</v>
      </c>
      <c r="T187" s="6">
        <v>1</v>
      </c>
      <c r="U187" s="6">
        <v>1</v>
      </c>
      <c r="V187" s="6">
        <v>1</v>
      </c>
      <c r="W187" s="6">
        <v>1</v>
      </c>
      <c r="X187" s="6">
        <v>1</v>
      </c>
      <c r="Y187" s="6" t="s">
        <v>344</v>
      </c>
      <c r="Z187" s="6" t="s">
        <v>84</v>
      </c>
      <c r="AA187" s="6" t="s">
        <v>85</v>
      </c>
      <c r="AB187" s="6" t="s">
        <v>85</v>
      </c>
      <c r="AC187" s="6" t="s">
        <v>85</v>
      </c>
      <c r="AD187" s="6" t="s">
        <v>86</v>
      </c>
      <c r="AE187" s="6">
        <v>0</v>
      </c>
      <c r="AF187" s="6"/>
      <c r="AG187" s="6"/>
      <c r="AH187" s="6"/>
      <c r="AI187" s="6"/>
      <c r="AJ187" s="6"/>
      <c r="AK187" s="6"/>
      <c r="AL187" s="6"/>
      <c r="AM187" s="6"/>
      <c r="AN187" s="6"/>
      <c r="AO187" s="6"/>
      <c r="AP187" s="6"/>
      <c r="AQ187" s="6"/>
      <c r="AR187" s="6" t="s">
        <v>345</v>
      </c>
    </row>
    <row r="188" spans="1:44" s="52" customFormat="1" ht="15.75" customHeight="1" x14ac:dyDescent="0.25">
      <c r="B188" s="48">
        <v>42724.659304826389</v>
      </c>
      <c r="C188" s="47" t="s">
        <v>346</v>
      </c>
      <c r="D188" s="52">
        <v>1</v>
      </c>
      <c r="E188" s="23" t="s">
        <v>40</v>
      </c>
      <c r="F188" s="6" t="s">
        <v>301</v>
      </c>
      <c r="G188" s="58" t="s">
        <v>347</v>
      </c>
      <c r="H188" s="52">
        <v>36</v>
      </c>
      <c r="I188" s="52">
        <v>24</v>
      </c>
      <c r="J188" s="52">
        <v>60</v>
      </c>
      <c r="L188" s="47">
        <v>30</v>
      </c>
      <c r="M188" s="47">
        <v>30</v>
      </c>
      <c r="N188" s="47">
        <v>0</v>
      </c>
      <c r="O188" s="47">
        <v>1</v>
      </c>
      <c r="P188" s="58" t="s">
        <v>99</v>
      </c>
      <c r="Q188" s="52">
        <v>1</v>
      </c>
      <c r="R188" s="47">
        <v>1</v>
      </c>
      <c r="S188" s="47">
        <v>1</v>
      </c>
      <c r="T188" s="47">
        <v>1</v>
      </c>
      <c r="U188" s="47">
        <v>1</v>
      </c>
      <c r="V188" s="47">
        <v>1</v>
      </c>
      <c r="W188" s="47">
        <v>1</v>
      </c>
      <c r="X188" s="47">
        <v>1</v>
      </c>
      <c r="Y188" s="47" t="s">
        <v>348</v>
      </c>
      <c r="Z188" s="47" t="s">
        <v>84</v>
      </c>
      <c r="AA188" s="47" t="s">
        <v>193</v>
      </c>
      <c r="AB188" s="47" t="s">
        <v>84</v>
      </c>
      <c r="AC188" s="47" t="s">
        <v>193</v>
      </c>
      <c r="AD188" s="47" t="s">
        <v>93</v>
      </c>
      <c r="AF188" s="72">
        <v>18</v>
      </c>
      <c r="AG188" s="72" t="s">
        <v>104</v>
      </c>
      <c r="AH188" s="72">
        <v>36</v>
      </c>
      <c r="AI188" s="72" t="s">
        <v>104</v>
      </c>
      <c r="AJ188" s="72">
        <v>6</v>
      </c>
      <c r="AK188" s="72" t="s">
        <v>349</v>
      </c>
      <c r="AL188" s="72">
        <v>0</v>
      </c>
      <c r="AM188" s="72" t="s">
        <v>104</v>
      </c>
      <c r="AN188" s="72">
        <v>0</v>
      </c>
      <c r="AO188" s="47" t="s">
        <v>349</v>
      </c>
      <c r="AP188" s="72">
        <v>1</v>
      </c>
      <c r="AQ188" s="47" t="s">
        <v>349</v>
      </c>
    </row>
    <row r="189" spans="1:44" s="37" customFormat="1" ht="15.75" customHeight="1" x14ac:dyDescent="0.25">
      <c r="B189" s="5">
        <v>42605.407369155088</v>
      </c>
      <c r="C189" s="6" t="s">
        <v>350</v>
      </c>
      <c r="D189" s="6">
        <v>1</v>
      </c>
      <c r="E189" s="23" t="s">
        <v>40</v>
      </c>
      <c r="F189" s="6" t="s">
        <v>301</v>
      </c>
      <c r="G189" s="22" t="s">
        <v>351</v>
      </c>
      <c r="H189" s="6">
        <v>7</v>
      </c>
      <c r="I189" s="6">
        <v>3</v>
      </c>
      <c r="J189" s="6">
        <v>10</v>
      </c>
      <c r="K189" s="6" t="s">
        <v>352</v>
      </c>
      <c r="L189" s="6">
        <v>5</v>
      </c>
      <c r="N189" s="6">
        <v>10</v>
      </c>
      <c r="O189" s="6">
        <v>1</v>
      </c>
      <c r="P189" s="6" t="s">
        <v>353</v>
      </c>
      <c r="Q189" s="6">
        <v>1</v>
      </c>
      <c r="R189" s="6">
        <v>0</v>
      </c>
      <c r="S189" s="6">
        <v>1</v>
      </c>
      <c r="T189" s="6">
        <v>1</v>
      </c>
      <c r="U189" s="6">
        <v>1</v>
      </c>
      <c r="V189" s="6">
        <v>1</v>
      </c>
      <c r="W189" s="6">
        <v>1</v>
      </c>
      <c r="X189" s="6">
        <v>1</v>
      </c>
      <c r="Y189" s="6" t="s">
        <v>110</v>
      </c>
      <c r="Z189" s="6" t="s">
        <v>84</v>
      </c>
      <c r="AA189" s="6" t="s">
        <v>85</v>
      </c>
      <c r="AB189" s="6" t="s">
        <v>84</v>
      </c>
      <c r="AC189" s="6" t="s">
        <v>85</v>
      </c>
      <c r="AD189" s="6" t="s">
        <v>93</v>
      </c>
      <c r="AE189" s="6">
        <v>1</v>
      </c>
      <c r="AF189" s="6"/>
      <c r="AG189" s="6"/>
      <c r="AH189" s="6"/>
      <c r="AI189" s="6"/>
      <c r="AJ189" s="6"/>
      <c r="AK189" s="6"/>
      <c r="AL189" s="6"/>
      <c r="AM189" s="6"/>
      <c r="AN189" s="6"/>
      <c r="AO189" s="6"/>
      <c r="AP189" s="6"/>
      <c r="AQ189" s="6"/>
      <c r="AR189" s="6" t="s">
        <v>354</v>
      </c>
    </row>
    <row r="190" spans="1:44" s="52" customFormat="1" ht="15.75" customHeight="1" x14ac:dyDescent="0.25">
      <c r="A190" s="47"/>
      <c r="B190" s="48">
        <v>42745.419909722223</v>
      </c>
      <c r="C190" s="47" t="s">
        <v>355</v>
      </c>
      <c r="D190" s="52">
        <v>1</v>
      </c>
      <c r="E190" s="61" t="s">
        <v>260</v>
      </c>
      <c r="F190" s="52" t="s">
        <v>301</v>
      </c>
      <c r="G190" s="58" t="s">
        <v>356</v>
      </c>
      <c r="H190" s="52">
        <v>9</v>
      </c>
      <c r="I190" s="52">
        <v>0</v>
      </c>
      <c r="J190" s="52">
        <v>9</v>
      </c>
      <c r="L190" s="47">
        <v>0</v>
      </c>
      <c r="M190" s="47">
        <v>0</v>
      </c>
      <c r="N190" s="50">
        <v>9</v>
      </c>
      <c r="O190" s="52">
        <v>0</v>
      </c>
      <c r="P190" s="47" t="s">
        <v>99</v>
      </c>
      <c r="Q190" s="47">
        <v>1</v>
      </c>
      <c r="R190" s="47">
        <v>0</v>
      </c>
      <c r="S190" s="47">
        <v>1</v>
      </c>
      <c r="T190" s="47">
        <v>1</v>
      </c>
      <c r="U190" s="47">
        <v>0</v>
      </c>
      <c r="V190" s="47">
        <v>0</v>
      </c>
      <c r="W190" s="47">
        <v>0</v>
      </c>
      <c r="X190" s="47">
        <v>0</v>
      </c>
      <c r="Y190" s="47" t="s">
        <v>357</v>
      </c>
      <c r="Z190" s="47" t="s">
        <v>84</v>
      </c>
      <c r="AA190" s="47" t="s">
        <v>85</v>
      </c>
      <c r="AB190" s="47" t="s">
        <v>85</v>
      </c>
      <c r="AC190" s="47" t="s">
        <v>85</v>
      </c>
      <c r="AD190" s="47" t="s">
        <v>101</v>
      </c>
      <c r="AF190" s="47">
        <v>0</v>
      </c>
      <c r="AH190" s="47">
        <v>3</v>
      </c>
      <c r="AI190" s="47" t="s">
        <v>103</v>
      </c>
      <c r="AJ190" s="47">
        <v>0</v>
      </c>
      <c r="AL190" s="47">
        <v>5</v>
      </c>
      <c r="AM190" s="47" t="s">
        <v>358</v>
      </c>
      <c r="AN190" s="47">
        <v>0</v>
      </c>
      <c r="AP190" s="47">
        <v>1</v>
      </c>
      <c r="AQ190" s="47" t="s">
        <v>358</v>
      </c>
      <c r="AR190" s="47" t="s">
        <v>359</v>
      </c>
    </row>
    <row r="191" spans="1:44" s="1" customFormat="1" x14ac:dyDescent="0.25">
      <c r="C191" s="1" t="s">
        <v>360</v>
      </c>
      <c r="D191" s="7">
        <v>1</v>
      </c>
      <c r="E191" s="23" t="s">
        <v>40</v>
      </c>
      <c r="F191" s="7" t="s">
        <v>301</v>
      </c>
      <c r="G191" s="2"/>
      <c r="H191" s="37">
        <v>0</v>
      </c>
      <c r="I191" s="37">
        <v>1</v>
      </c>
      <c r="J191" s="37">
        <v>1</v>
      </c>
      <c r="K191" s="37"/>
      <c r="N191" s="1">
        <v>1</v>
      </c>
      <c r="O191" s="1">
        <v>0</v>
      </c>
      <c r="Q191" s="7">
        <v>1</v>
      </c>
      <c r="R191" s="7">
        <v>1</v>
      </c>
      <c r="S191" s="7">
        <v>1</v>
      </c>
      <c r="T191" s="7">
        <v>1</v>
      </c>
      <c r="U191" s="7">
        <v>1</v>
      </c>
      <c r="V191" s="7">
        <v>1</v>
      </c>
      <c r="W191" s="7">
        <v>1</v>
      </c>
      <c r="X191" s="7">
        <v>1</v>
      </c>
      <c r="AR191" s="1" t="s">
        <v>361</v>
      </c>
    </row>
    <row r="192" spans="1:44" s="52" customFormat="1" ht="15.75" customHeight="1" x14ac:dyDescent="0.25">
      <c r="A192" s="47"/>
      <c r="B192" s="48"/>
      <c r="C192" s="47" t="s">
        <v>154</v>
      </c>
      <c r="D192" s="52">
        <v>1</v>
      </c>
      <c r="E192" s="23" t="s">
        <v>145</v>
      </c>
      <c r="F192" s="52" t="s">
        <v>155</v>
      </c>
      <c r="G192" s="71" t="s">
        <v>156</v>
      </c>
      <c r="H192" s="52">
        <v>7</v>
      </c>
      <c r="I192" s="52">
        <v>8</v>
      </c>
      <c r="J192" s="20">
        <v>15</v>
      </c>
      <c r="L192" s="47">
        <v>0</v>
      </c>
      <c r="M192" s="47">
        <v>0</v>
      </c>
      <c r="N192" s="47">
        <v>15</v>
      </c>
      <c r="O192" s="52">
        <v>1</v>
      </c>
      <c r="P192" s="47" t="s">
        <v>362</v>
      </c>
      <c r="Q192" s="47">
        <v>1</v>
      </c>
      <c r="R192" s="47">
        <v>1</v>
      </c>
      <c r="S192" s="47">
        <v>0</v>
      </c>
      <c r="T192" s="47">
        <v>1</v>
      </c>
      <c r="U192" s="47">
        <v>1</v>
      </c>
      <c r="V192" s="47">
        <v>1</v>
      </c>
      <c r="W192" s="47">
        <v>1</v>
      </c>
      <c r="X192" s="47">
        <v>1</v>
      </c>
      <c r="Y192" s="47" t="s">
        <v>317</v>
      </c>
      <c r="Z192" s="47" t="s">
        <v>363</v>
      </c>
      <c r="AA192" s="47" t="s">
        <v>363</v>
      </c>
      <c r="AB192" s="47" t="s">
        <v>363</v>
      </c>
      <c r="AC192" s="47" t="s">
        <v>84</v>
      </c>
      <c r="AD192" s="47" t="s">
        <v>101</v>
      </c>
      <c r="AE192" s="52">
        <v>1</v>
      </c>
      <c r="AF192" s="47">
        <v>2</v>
      </c>
      <c r="AG192" s="52" t="s">
        <v>104</v>
      </c>
      <c r="AH192" s="47">
        <v>2</v>
      </c>
      <c r="AI192" s="52" t="s">
        <v>104</v>
      </c>
      <c r="AJ192" s="47">
        <v>6</v>
      </c>
      <c r="AK192" s="47" t="s">
        <v>104</v>
      </c>
      <c r="AL192" s="47">
        <v>4</v>
      </c>
      <c r="AM192" s="52" t="s">
        <v>104</v>
      </c>
      <c r="AN192" s="47">
        <v>0</v>
      </c>
      <c r="AO192" s="47"/>
      <c r="AP192" s="47">
        <v>1</v>
      </c>
      <c r="AQ192" s="52" t="s">
        <v>104</v>
      </c>
      <c r="AR192" s="47"/>
    </row>
    <row r="193" spans="1:44" s="52" customFormat="1" ht="15.75" customHeight="1" x14ac:dyDescent="0.25">
      <c r="A193" s="47"/>
      <c r="B193" s="48">
        <v>42739.698517349534</v>
      </c>
      <c r="C193" s="47" t="s">
        <v>364</v>
      </c>
      <c r="D193" s="52">
        <v>1</v>
      </c>
      <c r="E193" s="61" t="s">
        <v>260</v>
      </c>
      <c r="F193" s="52" t="s">
        <v>301</v>
      </c>
      <c r="G193" s="58" t="s">
        <v>365</v>
      </c>
      <c r="H193" s="52">
        <v>0</v>
      </c>
      <c r="I193" s="52">
        <v>5</v>
      </c>
      <c r="J193" s="52">
        <v>5</v>
      </c>
      <c r="L193" s="47">
        <v>1</v>
      </c>
      <c r="M193" s="47">
        <v>3</v>
      </c>
      <c r="N193" s="47">
        <v>1</v>
      </c>
      <c r="O193" s="52">
        <v>1</v>
      </c>
      <c r="P193" s="47" t="s">
        <v>82</v>
      </c>
      <c r="Q193" s="47">
        <v>1</v>
      </c>
      <c r="R193" s="47">
        <v>0</v>
      </c>
      <c r="S193" s="47">
        <v>0</v>
      </c>
      <c r="T193" s="47">
        <v>0</v>
      </c>
      <c r="U193" s="47">
        <v>0</v>
      </c>
      <c r="V193" s="47">
        <v>0</v>
      </c>
      <c r="W193" s="47">
        <v>0</v>
      </c>
      <c r="X193" s="47">
        <v>0</v>
      </c>
      <c r="Y193" s="47" t="s">
        <v>110</v>
      </c>
      <c r="Z193" s="47" t="s">
        <v>84</v>
      </c>
      <c r="AA193" s="47" t="s">
        <v>193</v>
      </c>
      <c r="AB193" s="47" t="s">
        <v>85</v>
      </c>
      <c r="AC193" s="47" t="s">
        <v>85</v>
      </c>
      <c r="AD193" s="47" t="s">
        <v>93</v>
      </c>
      <c r="AF193" s="47">
        <v>4</v>
      </c>
      <c r="AG193" s="47" t="s">
        <v>104</v>
      </c>
      <c r="AH193" s="47">
        <v>0</v>
      </c>
      <c r="AJ193" s="47">
        <v>1</v>
      </c>
      <c r="AK193" s="47" t="s">
        <v>104</v>
      </c>
      <c r="AL193" s="47">
        <v>0</v>
      </c>
      <c r="AN193" s="47">
        <v>0</v>
      </c>
      <c r="AP193" s="47">
        <v>0</v>
      </c>
      <c r="AR193" s="47" t="s">
        <v>366</v>
      </c>
    </row>
    <row r="194" spans="1:44" s="52" customFormat="1" ht="15.75" customHeight="1" x14ac:dyDescent="0.25">
      <c r="A194" s="47"/>
      <c r="B194" s="48">
        <v>42745.437785578702</v>
      </c>
      <c r="C194" s="47" t="s">
        <v>367</v>
      </c>
      <c r="D194" s="52">
        <v>1</v>
      </c>
      <c r="E194" s="61" t="s">
        <v>260</v>
      </c>
      <c r="F194" s="52" t="s">
        <v>301</v>
      </c>
      <c r="G194" s="58" t="s">
        <v>368</v>
      </c>
      <c r="H194" s="52">
        <v>105</v>
      </c>
      <c r="I194" s="52">
        <v>93</v>
      </c>
      <c r="J194" s="52">
        <v>198</v>
      </c>
      <c r="L194" s="47">
        <v>198</v>
      </c>
      <c r="M194" s="47">
        <v>0</v>
      </c>
      <c r="N194" s="47">
        <v>0</v>
      </c>
      <c r="O194" s="52">
        <v>1</v>
      </c>
      <c r="P194" s="47" t="s">
        <v>109</v>
      </c>
      <c r="Q194" s="47">
        <v>1</v>
      </c>
      <c r="R194" s="47">
        <v>1</v>
      </c>
      <c r="S194" s="47">
        <v>1</v>
      </c>
      <c r="T194" s="47">
        <v>1</v>
      </c>
      <c r="U194" s="47">
        <v>0</v>
      </c>
      <c r="V194" s="47">
        <v>1</v>
      </c>
      <c r="W194" s="47">
        <v>1</v>
      </c>
      <c r="X194" s="47">
        <v>0</v>
      </c>
      <c r="Y194" s="47" t="s">
        <v>110</v>
      </c>
      <c r="Z194" s="47" t="s">
        <v>84</v>
      </c>
      <c r="AA194" s="47" t="s">
        <v>193</v>
      </c>
      <c r="AB194" s="47" t="s">
        <v>85</v>
      </c>
      <c r="AC194" s="47" t="s">
        <v>193</v>
      </c>
      <c r="AD194" s="47" t="s">
        <v>93</v>
      </c>
      <c r="AF194" s="47">
        <v>93</v>
      </c>
      <c r="AG194" s="47" t="s">
        <v>103</v>
      </c>
      <c r="AH194" s="47">
        <v>105</v>
      </c>
      <c r="AI194" s="47" t="s">
        <v>103</v>
      </c>
      <c r="AJ194" s="47">
        <v>0</v>
      </c>
      <c r="AL194" s="47">
        <v>0</v>
      </c>
      <c r="AN194" s="47">
        <v>0</v>
      </c>
      <c r="AP194" s="47">
        <v>0</v>
      </c>
      <c r="AR194" s="47" t="s">
        <v>369</v>
      </c>
    </row>
    <row r="195" spans="1:44" s="52" customFormat="1" ht="15.75" customHeight="1" x14ac:dyDescent="0.25">
      <c r="A195" s="47"/>
      <c r="B195" s="48">
        <v>42726.688347326388</v>
      </c>
      <c r="C195" s="47" t="s">
        <v>370</v>
      </c>
      <c r="D195" s="52">
        <v>1</v>
      </c>
      <c r="E195" s="61" t="s">
        <v>260</v>
      </c>
      <c r="F195" s="52" t="s">
        <v>301</v>
      </c>
      <c r="G195" s="58" t="s">
        <v>371</v>
      </c>
      <c r="H195" s="52">
        <v>5</v>
      </c>
      <c r="I195" s="52">
        <v>5</v>
      </c>
      <c r="J195" s="52">
        <v>10</v>
      </c>
      <c r="L195" s="47">
        <v>1</v>
      </c>
      <c r="M195" s="47">
        <v>9</v>
      </c>
      <c r="N195" s="47">
        <v>0</v>
      </c>
      <c r="O195" s="52">
        <v>0</v>
      </c>
      <c r="P195" s="47" t="s">
        <v>192</v>
      </c>
      <c r="Q195" s="47">
        <v>1</v>
      </c>
      <c r="R195" s="47">
        <v>1</v>
      </c>
      <c r="S195" s="47">
        <v>1</v>
      </c>
      <c r="T195" s="47">
        <v>0</v>
      </c>
      <c r="U195" s="47">
        <v>0</v>
      </c>
      <c r="V195" s="47">
        <v>1</v>
      </c>
      <c r="W195" s="47">
        <v>1</v>
      </c>
      <c r="X195" s="47">
        <v>1</v>
      </c>
      <c r="Y195" s="47" t="s">
        <v>149</v>
      </c>
      <c r="Z195" s="47" t="s">
        <v>84</v>
      </c>
      <c r="AA195" s="47" t="s">
        <v>85</v>
      </c>
      <c r="AB195" s="47" t="s">
        <v>85</v>
      </c>
      <c r="AC195" s="47" t="s">
        <v>85</v>
      </c>
      <c r="AD195" s="47" t="s">
        <v>93</v>
      </c>
      <c r="AF195" s="47">
        <v>5</v>
      </c>
      <c r="AG195" s="47" t="s">
        <v>104</v>
      </c>
      <c r="AH195" s="47">
        <v>5</v>
      </c>
      <c r="AJ195" s="47">
        <v>0</v>
      </c>
      <c r="AK195" s="47" t="s">
        <v>104</v>
      </c>
      <c r="AL195" s="47">
        <v>0</v>
      </c>
      <c r="AM195" s="47" t="s">
        <v>104</v>
      </c>
      <c r="AN195" s="47">
        <v>0</v>
      </c>
      <c r="AP195" s="47">
        <v>0</v>
      </c>
      <c r="AR195" s="47" t="s">
        <v>372</v>
      </c>
    </row>
    <row r="196" spans="1:44" s="37" customFormat="1" ht="15.75" customHeight="1" x14ac:dyDescent="0.25">
      <c r="B196" s="5">
        <v>42702.987410543981</v>
      </c>
      <c r="C196" s="6" t="s">
        <v>373</v>
      </c>
      <c r="D196" s="6">
        <v>1</v>
      </c>
      <c r="E196" s="61" t="s">
        <v>260</v>
      </c>
      <c r="F196" s="6" t="s">
        <v>301</v>
      </c>
      <c r="G196" s="22" t="s">
        <v>374</v>
      </c>
      <c r="H196" s="37">
        <v>4</v>
      </c>
      <c r="I196" s="37">
        <v>6</v>
      </c>
      <c r="J196" s="37">
        <v>10</v>
      </c>
      <c r="L196" s="6">
        <v>2</v>
      </c>
      <c r="M196" s="6">
        <v>6</v>
      </c>
      <c r="N196" s="6">
        <v>1</v>
      </c>
      <c r="O196" s="6">
        <v>1</v>
      </c>
      <c r="P196" s="6" t="s">
        <v>109</v>
      </c>
      <c r="Q196" s="6">
        <v>1</v>
      </c>
      <c r="R196" s="6">
        <v>1</v>
      </c>
      <c r="S196" s="6">
        <v>0</v>
      </c>
      <c r="T196" s="6">
        <v>1</v>
      </c>
      <c r="U196" s="6">
        <v>0</v>
      </c>
      <c r="V196" s="6">
        <v>0</v>
      </c>
      <c r="W196" s="6">
        <v>0</v>
      </c>
      <c r="X196" s="6">
        <v>1</v>
      </c>
      <c r="Y196" s="6" t="s">
        <v>344</v>
      </c>
      <c r="Z196" s="6" t="s">
        <v>84</v>
      </c>
      <c r="AA196" s="6" t="s">
        <v>193</v>
      </c>
      <c r="AB196" s="6" t="s">
        <v>85</v>
      </c>
      <c r="AC196" s="6" t="s">
        <v>85</v>
      </c>
      <c r="AD196" s="6" t="s">
        <v>86</v>
      </c>
      <c r="AE196" s="6">
        <v>1</v>
      </c>
      <c r="AF196" s="6">
        <v>6</v>
      </c>
      <c r="AG196" s="6" t="s">
        <v>103</v>
      </c>
      <c r="AH196" s="6">
        <v>4</v>
      </c>
      <c r="AI196" s="6" t="s">
        <v>375</v>
      </c>
      <c r="AJ196" s="6">
        <v>0</v>
      </c>
      <c r="AK196" s="6" t="s">
        <v>375</v>
      </c>
      <c r="AL196" s="6">
        <v>0</v>
      </c>
      <c r="AN196" s="6">
        <v>0</v>
      </c>
      <c r="AP196" s="6">
        <v>0</v>
      </c>
      <c r="AR196" s="6"/>
    </row>
    <row r="197" spans="1:44" s="52" customFormat="1" ht="16.5" customHeight="1" x14ac:dyDescent="0.25">
      <c r="A197" s="47"/>
      <c r="B197" s="48">
        <v>42739.704876851851</v>
      </c>
      <c r="C197" s="47" t="s">
        <v>376</v>
      </c>
      <c r="D197" s="52">
        <v>1</v>
      </c>
      <c r="E197" s="61" t="s">
        <v>260</v>
      </c>
      <c r="F197" s="52" t="s">
        <v>301</v>
      </c>
      <c r="G197" s="47" t="s">
        <v>377</v>
      </c>
      <c r="H197" s="52">
        <v>1</v>
      </c>
      <c r="I197" s="52">
        <v>2</v>
      </c>
      <c r="J197" s="52">
        <v>3</v>
      </c>
      <c r="L197" s="47">
        <v>0</v>
      </c>
      <c r="M197" s="47">
        <v>0</v>
      </c>
      <c r="N197" s="47">
        <v>3</v>
      </c>
      <c r="O197" s="52">
        <v>1</v>
      </c>
      <c r="P197" s="47" t="s">
        <v>82</v>
      </c>
      <c r="Q197" s="47">
        <v>0</v>
      </c>
      <c r="R197" s="47">
        <v>1</v>
      </c>
      <c r="S197" s="47">
        <v>0</v>
      </c>
      <c r="T197" s="47">
        <v>1</v>
      </c>
      <c r="U197" s="47">
        <v>1</v>
      </c>
      <c r="V197" s="47">
        <v>1</v>
      </c>
      <c r="W197" s="47">
        <v>1</v>
      </c>
      <c r="X197" s="47">
        <v>1</v>
      </c>
      <c r="Y197" s="47" t="s">
        <v>344</v>
      </c>
      <c r="Z197" s="47" t="s">
        <v>84</v>
      </c>
      <c r="AA197" s="47" t="s">
        <v>85</v>
      </c>
      <c r="AB197" s="47" t="s">
        <v>85</v>
      </c>
      <c r="AC197" s="47" t="s">
        <v>85</v>
      </c>
      <c r="AD197" s="47" t="s">
        <v>93</v>
      </c>
      <c r="AF197" s="47">
        <v>0</v>
      </c>
      <c r="AG197" s="47" t="s">
        <v>104</v>
      </c>
      <c r="AH197" s="47">
        <v>0</v>
      </c>
      <c r="AI197" s="47" t="s">
        <v>104</v>
      </c>
      <c r="AJ197" s="47">
        <v>2</v>
      </c>
      <c r="AK197" s="47" t="s">
        <v>104</v>
      </c>
      <c r="AL197" s="47">
        <v>1</v>
      </c>
      <c r="AM197" s="47" t="s">
        <v>104</v>
      </c>
      <c r="AN197" s="47">
        <v>0</v>
      </c>
      <c r="AP197" s="47">
        <v>0</v>
      </c>
      <c r="AR197" s="47" t="s">
        <v>378</v>
      </c>
    </row>
    <row r="198" spans="1:44" s="37" customFormat="1" ht="24.9" customHeight="1" x14ac:dyDescent="0.25">
      <c r="C198" s="8" t="s">
        <v>89</v>
      </c>
      <c r="D198" s="6">
        <v>1</v>
      </c>
      <c r="E198" s="23" t="s">
        <v>40</v>
      </c>
      <c r="F198" s="8" t="s">
        <v>301</v>
      </c>
      <c r="G198" s="63" t="s">
        <v>379</v>
      </c>
      <c r="H198" s="8">
        <v>6</v>
      </c>
      <c r="I198" s="8">
        <v>3</v>
      </c>
      <c r="J198" s="8">
        <v>9</v>
      </c>
      <c r="K198" s="8" t="s">
        <v>380</v>
      </c>
      <c r="L198" s="37">
        <v>9</v>
      </c>
      <c r="M198" s="37">
        <v>0</v>
      </c>
      <c r="N198" s="6" t="s">
        <v>381</v>
      </c>
      <c r="O198" s="8">
        <v>1</v>
      </c>
      <c r="P198" s="8" t="s">
        <v>185</v>
      </c>
      <c r="Q198" s="6">
        <v>1</v>
      </c>
      <c r="R198" s="37">
        <v>1</v>
      </c>
      <c r="S198" s="37">
        <v>1</v>
      </c>
      <c r="T198" s="37">
        <v>1</v>
      </c>
      <c r="U198" s="37">
        <v>1</v>
      </c>
      <c r="V198" s="37">
        <v>1</v>
      </c>
      <c r="W198" s="37">
        <v>1</v>
      </c>
      <c r="X198" s="37">
        <v>1</v>
      </c>
      <c r="Y198" s="8" t="s">
        <v>382</v>
      </c>
      <c r="AD198" s="8" t="s">
        <v>383</v>
      </c>
      <c r="AE198" s="8">
        <v>1</v>
      </c>
      <c r="AF198" s="37">
        <v>0</v>
      </c>
      <c r="AH198" s="37">
        <v>0</v>
      </c>
      <c r="AJ198" s="37">
        <v>3</v>
      </c>
      <c r="AK198" s="37" t="s">
        <v>66</v>
      </c>
      <c r="AL198" s="37">
        <v>6</v>
      </c>
      <c r="AM198" s="37" t="s">
        <v>66</v>
      </c>
      <c r="AN198" s="37">
        <v>0</v>
      </c>
      <c r="AP198" s="37">
        <v>0</v>
      </c>
      <c r="AR198" s="6" t="s">
        <v>384</v>
      </c>
    </row>
    <row r="199" spans="1:44" s="1" customFormat="1" ht="24.9" customHeight="1" x14ac:dyDescent="0.25">
      <c r="B199" s="13">
        <v>42604.649932847227</v>
      </c>
      <c r="C199" s="7" t="s">
        <v>325</v>
      </c>
      <c r="D199" s="7">
        <v>1</v>
      </c>
      <c r="E199" s="23" t="s">
        <v>40</v>
      </c>
      <c r="F199" s="6" t="s">
        <v>301</v>
      </c>
      <c r="G199" s="14" t="s">
        <v>385</v>
      </c>
      <c r="H199" s="7">
        <v>2</v>
      </c>
      <c r="I199" s="7">
        <v>1</v>
      </c>
      <c r="J199" s="7">
        <v>3</v>
      </c>
      <c r="K199" s="6" t="s">
        <v>386</v>
      </c>
      <c r="N199" s="7">
        <v>3</v>
      </c>
      <c r="O199" s="7">
        <v>0</v>
      </c>
      <c r="P199" s="7">
        <v>0</v>
      </c>
      <c r="Q199" s="7">
        <v>0</v>
      </c>
      <c r="R199" s="7">
        <v>0</v>
      </c>
      <c r="S199" s="7">
        <v>0</v>
      </c>
      <c r="T199" s="7">
        <v>0</v>
      </c>
      <c r="U199" s="7">
        <v>0</v>
      </c>
      <c r="V199" s="7">
        <v>1</v>
      </c>
      <c r="W199" s="7">
        <v>1</v>
      </c>
      <c r="X199" s="7">
        <v>1</v>
      </c>
      <c r="Y199" s="7" t="s">
        <v>317</v>
      </c>
      <c r="Z199" s="7" t="s">
        <v>84</v>
      </c>
      <c r="AA199" s="7" t="s">
        <v>84</v>
      </c>
      <c r="AB199" s="7" t="s">
        <v>84</v>
      </c>
      <c r="AC199" s="7" t="s">
        <v>84</v>
      </c>
      <c r="AD199" s="7" t="s">
        <v>93</v>
      </c>
      <c r="AE199" s="7">
        <v>1</v>
      </c>
      <c r="AF199" s="7"/>
      <c r="AG199" s="7"/>
      <c r="AH199" s="7"/>
      <c r="AI199" s="7"/>
      <c r="AJ199" s="7"/>
      <c r="AK199" s="7"/>
      <c r="AL199" s="7"/>
      <c r="AM199" s="7"/>
      <c r="AN199" s="7"/>
      <c r="AO199" s="7"/>
      <c r="AP199" s="7"/>
      <c r="AQ199" s="7"/>
      <c r="AR199" s="7" t="s">
        <v>387</v>
      </c>
    </row>
    <row r="200" spans="1:44" s="52" customFormat="1" ht="15.75" customHeight="1" x14ac:dyDescent="0.25">
      <c r="B200" s="48">
        <v>42724.913937002319</v>
      </c>
      <c r="C200" s="47" t="s">
        <v>388</v>
      </c>
      <c r="D200" s="47">
        <v>1</v>
      </c>
      <c r="E200" s="52" t="s">
        <v>389</v>
      </c>
      <c r="F200" s="52" t="s">
        <v>301</v>
      </c>
      <c r="G200" s="58" t="s">
        <v>390</v>
      </c>
      <c r="H200" s="52">
        <v>30</v>
      </c>
      <c r="I200" s="52">
        <v>50</v>
      </c>
      <c r="J200" s="52">
        <v>80</v>
      </c>
      <c r="L200" s="47">
        <v>80</v>
      </c>
      <c r="M200" s="52">
        <v>0</v>
      </c>
      <c r="N200" s="47">
        <v>0</v>
      </c>
      <c r="O200" s="47">
        <v>0</v>
      </c>
      <c r="P200" s="58" t="s">
        <v>391</v>
      </c>
      <c r="Q200" s="47">
        <v>1</v>
      </c>
      <c r="R200" s="47">
        <v>0</v>
      </c>
      <c r="S200" s="47">
        <v>1</v>
      </c>
      <c r="T200" s="47">
        <v>1</v>
      </c>
      <c r="U200" s="47">
        <v>0</v>
      </c>
      <c r="V200" s="47">
        <v>1</v>
      </c>
      <c r="W200" s="47">
        <v>1</v>
      </c>
      <c r="X200" s="47">
        <v>1</v>
      </c>
      <c r="Y200" s="47" t="s">
        <v>110</v>
      </c>
      <c r="Z200" s="47" t="s">
        <v>84</v>
      </c>
      <c r="AA200" s="47" t="s">
        <v>85</v>
      </c>
      <c r="AB200" s="47" t="s">
        <v>85</v>
      </c>
      <c r="AC200" s="47" t="s">
        <v>85</v>
      </c>
      <c r="AD200" s="47" t="s">
        <v>93</v>
      </c>
      <c r="AF200" s="47">
        <v>50</v>
      </c>
      <c r="AG200" s="47" t="s">
        <v>104</v>
      </c>
      <c r="AH200" s="47">
        <v>30</v>
      </c>
      <c r="AI200" s="47" t="s">
        <v>104</v>
      </c>
      <c r="AJ200" s="47">
        <v>0</v>
      </c>
      <c r="AL200" s="47">
        <v>0</v>
      </c>
      <c r="AN200" s="47">
        <v>0</v>
      </c>
      <c r="AP200" s="47">
        <v>0</v>
      </c>
      <c r="AR200" s="47" t="s">
        <v>392</v>
      </c>
    </row>
    <row r="201" spans="1:44" s="37" customFormat="1" ht="24.9" customHeight="1" x14ac:dyDescent="0.25">
      <c r="B201" s="5">
        <v>42622.490365648147</v>
      </c>
      <c r="C201" s="6" t="s">
        <v>393</v>
      </c>
      <c r="D201" s="6">
        <v>1</v>
      </c>
      <c r="E201" s="23" t="s">
        <v>40</v>
      </c>
      <c r="F201" s="6" t="s">
        <v>301</v>
      </c>
      <c r="G201" s="22" t="s">
        <v>394</v>
      </c>
      <c r="H201" s="6">
        <v>2</v>
      </c>
      <c r="I201" s="6">
        <v>2</v>
      </c>
      <c r="J201" s="6">
        <v>4</v>
      </c>
      <c r="K201" s="6" t="s">
        <v>395</v>
      </c>
      <c r="N201" s="6" t="s">
        <v>396</v>
      </c>
      <c r="O201" s="6">
        <v>1</v>
      </c>
      <c r="P201" s="6" t="s">
        <v>397</v>
      </c>
      <c r="Q201" s="6">
        <v>1</v>
      </c>
      <c r="R201" s="6">
        <v>1</v>
      </c>
      <c r="S201" s="6">
        <v>1</v>
      </c>
      <c r="T201" s="6">
        <v>1</v>
      </c>
      <c r="U201" s="6">
        <v>1</v>
      </c>
      <c r="V201" s="6">
        <v>1</v>
      </c>
      <c r="W201" s="6">
        <v>1</v>
      </c>
      <c r="X201" s="6">
        <v>1</v>
      </c>
      <c r="Y201" s="6" t="s">
        <v>398</v>
      </c>
      <c r="Z201" s="6" t="s">
        <v>85</v>
      </c>
      <c r="AA201" s="6" t="s">
        <v>85</v>
      </c>
      <c r="AB201" s="6" t="s">
        <v>85</v>
      </c>
      <c r="AC201" s="6" t="s">
        <v>85</v>
      </c>
      <c r="AD201" s="6" t="s">
        <v>93</v>
      </c>
      <c r="AE201" s="6">
        <v>1</v>
      </c>
      <c r="AF201" s="6"/>
      <c r="AG201" s="6"/>
      <c r="AH201" s="6"/>
      <c r="AI201" s="6"/>
      <c r="AJ201" s="6"/>
      <c r="AK201" s="6"/>
      <c r="AL201" s="6"/>
      <c r="AM201" s="6"/>
      <c r="AN201" s="6"/>
      <c r="AO201" s="6"/>
      <c r="AP201" s="6"/>
      <c r="AQ201" s="6"/>
      <c r="AR201" s="6" t="s">
        <v>399</v>
      </c>
    </row>
    <row r="202" spans="1:44" s="54" customFormat="1" x14ac:dyDescent="0.25">
      <c r="C202" s="34" t="s">
        <v>400</v>
      </c>
      <c r="D202" s="35">
        <v>0</v>
      </c>
      <c r="E202" s="39"/>
      <c r="F202" s="34" t="s">
        <v>301</v>
      </c>
      <c r="G202" s="31"/>
    </row>
    <row r="203" spans="1:44" s="37" customFormat="1" ht="24.9" customHeight="1" x14ac:dyDescent="0.25">
      <c r="B203" s="5">
        <v>42622.461391782403</v>
      </c>
      <c r="C203" s="6" t="s">
        <v>401</v>
      </c>
      <c r="D203" s="6">
        <v>1</v>
      </c>
      <c r="E203" s="57" t="s">
        <v>44</v>
      </c>
      <c r="F203" s="6" t="s">
        <v>301</v>
      </c>
      <c r="G203" s="22" t="s">
        <v>402</v>
      </c>
      <c r="H203" s="6">
        <v>1</v>
      </c>
      <c r="I203" s="6">
        <v>2</v>
      </c>
      <c r="J203" s="6">
        <v>3</v>
      </c>
      <c r="K203" s="6"/>
      <c r="L203" s="6">
        <v>0</v>
      </c>
      <c r="M203" s="6">
        <v>0</v>
      </c>
      <c r="N203" s="6">
        <v>3</v>
      </c>
      <c r="O203" s="6">
        <v>1</v>
      </c>
      <c r="P203" s="6" t="s">
        <v>192</v>
      </c>
      <c r="Q203" s="6">
        <v>0</v>
      </c>
      <c r="R203" s="6">
        <v>1</v>
      </c>
      <c r="S203" s="6">
        <v>1</v>
      </c>
      <c r="T203" s="6">
        <v>1</v>
      </c>
      <c r="U203" s="6">
        <v>1</v>
      </c>
      <c r="V203" s="6">
        <v>1</v>
      </c>
      <c r="W203" s="6">
        <v>1</v>
      </c>
      <c r="X203" s="6">
        <v>1</v>
      </c>
      <c r="Y203" s="6" t="s">
        <v>348</v>
      </c>
      <c r="Z203" s="6" t="s">
        <v>84</v>
      </c>
      <c r="AA203" s="6" t="s">
        <v>84</v>
      </c>
      <c r="AB203" s="6" t="s">
        <v>84</v>
      </c>
      <c r="AC203" s="6" t="s">
        <v>84</v>
      </c>
      <c r="AD203" s="6" t="s">
        <v>93</v>
      </c>
      <c r="AE203" s="6">
        <v>1</v>
      </c>
      <c r="AF203" s="6"/>
      <c r="AG203" s="6"/>
      <c r="AH203" s="6"/>
      <c r="AI203" s="6"/>
      <c r="AJ203" s="6"/>
      <c r="AK203" s="6"/>
      <c r="AL203" s="6"/>
      <c r="AM203" s="6"/>
      <c r="AN203" s="6"/>
      <c r="AO203" s="6"/>
      <c r="AP203" s="6"/>
      <c r="AQ203" s="6"/>
      <c r="AR203" s="6" t="s">
        <v>403</v>
      </c>
    </row>
    <row r="204" spans="1:44" s="37" customFormat="1" ht="24.9" customHeight="1" x14ac:dyDescent="0.25">
      <c r="B204" s="5">
        <v>42622.720142060185</v>
      </c>
      <c r="C204" s="6" t="s">
        <v>404</v>
      </c>
      <c r="D204" s="6">
        <v>1</v>
      </c>
      <c r="E204" s="23" t="s">
        <v>40</v>
      </c>
      <c r="F204" s="6" t="s">
        <v>301</v>
      </c>
      <c r="G204" s="22" t="s">
        <v>405</v>
      </c>
      <c r="H204" s="6">
        <v>1</v>
      </c>
      <c r="I204" s="6">
        <v>1</v>
      </c>
      <c r="J204" s="6">
        <v>2</v>
      </c>
      <c r="K204" s="6" t="s">
        <v>406</v>
      </c>
      <c r="L204" s="6">
        <v>1</v>
      </c>
      <c r="N204" s="6">
        <v>1</v>
      </c>
      <c r="O204" s="6">
        <v>0</v>
      </c>
      <c r="P204" s="6" t="s">
        <v>407</v>
      </c>
      <c r="Q204" s="6">
        <v>1</v>
      </c>
      <c r="R204" s="6">
        <v>1</v>
      </c>
      <c r="S204" s="6">
        <v>0</v>
      </c>
      <c r="T204" s="6">
        <v>0</v>
      </c>
      <c r="U204" s="6">
        <v>0</v>
      </c>
      <c r="V204" s="6">
        <v>0</v>
      </c>
      <c r="W204" s="6">
        <v>0</v>
      </c>
      <c r="X204" s="6">
        <v>0</v>
      </c>
      <c r="Y204" s="6" t="s">
        <v>344</v>
      </c>
      <c r="Z204" s="6" t="s">
        <v>84</v>
      </c>
      <c r="AA204" s="6" t="s">
        <v>85</v>
      </c>
      <c r="AB204" s="6" t="s">
        <v>85</v>
      </c>
      <c r="AC204" s="6" t="s">
        <v>85</v>
      </c>
      <c r="AD204" s="6" t="s">
        <v>93</v>
      </c>
      <c r="AE204" s="6">
        <v>1</v>
      </c>
      <c r="AF204" s="6"/>
      <c r="AG204" s="6"/>
      <c r="AH204" s="6"/>
      <c r="AI204" s="6"/>
      <c r="AJ204" s="6"/>
      <c r="AK204" s="6"/>
      <c r="AL204" s="6"/>
      <c r="AM204" s="6"/>
      <c r="AN204" s="6"/>
      <c r="AO204" s="6"/>
      <c r="AP204" s="6"/>
      <c r="AQ204" s="6"/>
      <c r="AR204" s="6" t="s">
        <v>408</v>
      </c>
    </row>
    <row r="205" spans="1:44" s="54" customFormat="1" ht="24.9" customHeight="1" x14ac:dyDescent="0.25">
      <c r="B205" s="38">
        <v>42626.434053807869</v>
      </c>
      <c r="C205" s="35" t="s">
        <v>409</v>
      </c>
      <c r="D205" s="35">
        <v>0</v>
      </c>
      <c r="E205" s="39"/>
      <c r="F205" s="35" t="s">
        <v>301</v>
      </c>
      <c r="G205" s="39"/>
      <c r="H205" s="35"/>
      <c r="I205" s="35"/>
      <c r="J205" s="35"/>
      <c r="K205" s="35" t="s">
        <v>410</v>
      </c>
      <c r="L205" s="35" t="s">
        <v>60</v>
      </c>
      <c r="M205" s="35" t="s">
        <v>60</v>
      </c>
      <c r="N205" s="35" t="s">
        <v>411</v>
      </c>
      <c r="O205" s="35">
        <v>0</v>
      </c>
      <c r="P205" s="35">
        <v>0</v>
      </c>
      <c r="Q205" s="35">
        <v>0</v>
      </c>
      <c r="R205" s="35">
        <v>0</v>
      </c>
      <c r="S205" s="35">
        <v>0</v>
      </c>
      <c r="T205" s="35">
        <v>0</v>
      </c>
      <c r="U205" s="35">
        <v>0</v>
      </c>
      <c r="V205" s="35">
        <v>0</v>
      </c>
      <c r="W205" s="35">
        <v>1</v>
      </c>
      <c r="X205" s="35">
        <v>0</v>
      </c>
      <c r="Y205" s="35" t="s">
        <v>297</v>
      </c>
      <c r="Z205" s="35" t="s">
        <v>85</v>
      </c>
      <c r="AA205" s="35" t="s">
        <v>84</v>
      </c>
      <c r="AB205" s="35" t="s">
        <v>84</v>
      </c>
      <c r="AC205" s="35" t="s">
        <v>84</v>
      </c>
      <c r="AD205" s="35" t="s">
        <v>93</v>
      </c>
      <c r="AE205" s="35">
        <v>1</v>
      </c>
      <c r="AF205" s="35"/>
      <c r="AG205" s="35"/>
      <c r="AH205" s="35"/>
      <c r="AI205" s="35"/>
      <c r="AJ205" s="35"/>
      <c r="AK205" s="35"/>
      <c r="AL205" s="35"/>
      <c r="AM205" s="35"/>
      <c r="AN205" s="35"/>
      <c r="AO205" s="35"/>
      <c r="AP205" s="35"/>
      <c r="AQ205" s="35"/>
      <c r="AR205" s="35" t="s">
        <v>412</v>
      </c>
    </row>
    <row r="206" spans="1:44" s="52" customFormat="1" ht="15.75" customHeight="1" x14ac:dyDescent="0.25">
      <c r="A206" s="47"/>
      <c r="B206" s="48">
        <v>42739.736560266203</v>
      </c>
      <c r="C206" s="47" t="s">
        <v>413</v>
      </c>
      <c r="D206" s="52">
        <v>1</v>
      </c>
      <c r="E206" s="52" t="s">
        <v>44</v>
      </c>
      <c r="F206" s="52" t="s">
        <v>301</v>
      </c>
      <c r="G206" s="47" t="s">
        <v>414</v>
      </c>
      <c r="H206" s="52">
        <v>5</v>
      </c>
      <c r="I206" s="52">
        <v>5</v>
      </c>
      <c r="J206" s="52">
        <v>10</v>
      </c>
      <c r="L206" s="65">
        <v>10</v>
      </c>
      <c r="M206" s="52">
        <v>0</v>
      </c>
      <c r="N206" s="47">
        <v>0</v>
      </c>
      <c r="O206" s="52">
        <v>1</v>
      </c>
      <c r="P206" s="47" t="s">
        <v>415</v>
      </c>
      <c r="Q206" s="47">
        <v>0</v>
      </c>
      <c r="R206" s="47">
        <v>0</v>
      </c>
      <c r="S206" s="47">
        <v>0</v>
      </c>
      <c r="T206" s="47">
        <v>0</v>
      </c>
      <c r="U206" s="47">
        <v>0</v>
      </c>
      <c r="V206" s="47">
        <v>0</v>
      </c>
      <c r="W206" s="47">
        <v>0</v>
      </c>
      <c r="X206" s="47">
        <v>0</v>
      </c>
      <c r="Y206" s="47" t="s">
        <v>110</v>
      </c>
      <c r="Z206" s="47" t="s">
        <v>84</v>
      </c>
      <c r="AA206" s="47" t="s">
        <v>193</v>
      </c>
      <c r="AB206" s="47" t="s">
        <v>85</v>
      </c>
      <c r="AC206" s="47" t="s">
        <v>85</v>
      </c>
      <c r="AD206" s="47" t="s">
        <v>93</v>
      </c>
      <c r="AF206" s="47">
        <v>5</v>
      </c>
      <c r="AG206" s="47" t="s">
        <v>104</v>
      </c>
      <c r="AH206" s="47">
        <v>3</v>
      </c>
      <c r="AI206" s="47" t="s">
        <v>104</v>
      </c>
      <c r="AJ206" s="47" t="s">
        <v>416</v>
      </c>
      <c r="AL206" s="47">
        <v>2</v>
      </c>
      <c r="AN206" s="47">
        <v>0</v>
      </c>
      <c r="AO206" s="47" t="s">
        <v>104</v>
      </c>
      <c r="AP206" s="47">
        <v>0</v>
      </c>
    </row>
    <row r="207" spans="1:44" s="37" customFormat="1" ht="15.75" customHeight="1" x14ac:dyDescent="0.25">
      <c r="C207" s="8" t="s">
        <v>417</v>
      </c>
      <c r="D207" s="6">
        <v>1</v>
      </c>
      <c r="E207" s="22" t="s">
        <v>44</v>
      </c>
      <c r="F207" s="6" t="s">
        <v>301</v>
      </c>
      <c r="G207" s="23" t="s">
        <v>418</v>
      </c>
      <c r="H207" s="37">
        <v>2</v>
      </c>
      <c r="I207" s="37">
        <v>1</v>
      </c>
      <c r="J207" s="37">
        <v>3</v>
      </c>
      <c r="K207" s="37" t="s">
        <v>419</v>
      </c>
      <c r="M207" s="37">
        <v>0</v>
      </c>
      <c r="N207" s="37">
        <v>2</v>
      </c>
      <c r="O207" s="37">
        <v>0</v>
      </c>
      <c r="Q207" s="37">
        <v>1</v>
      </c>
      <c r="R207" s="37">
        <v>1</v>
      </c>
      <c r="S207" s="37">
        <v>1</v>
      </c>
      <c r="T207" s="37">
        <v>0</v>
      </c>
      <c r="U207" s="37">
        <v>0</v>
      </c>
      <c r="V207" s="37">
        <v>1</v>
      </c>
      <c r="W207" s="37">
        <v>1</v>
      </c>
      <c r="X207" s="37">
        <v>0</v>
      </c>
      <c r="Y207" s="37" t="s">
        <v>317</v>
      </c>
      <c r="Z207" s="37" t="s">
        <v>84</v>
      </c>
      <c r="AA207" s="37" t="s">
        <v>187</v>
      </c>
      <c r="AB207" s="37" t="s">
        <v>193</v>
      </c>
      <c r="AC207" s="37" t="s">
        <v>193</v>
      </c>
      <c r="AE207" s="37">
        <v>0</v>
      </c>
      <c r="AF207" s="37">
        <v>1</v>
      </c>
      <c r="AG207" s="37" t="s">
        <v>420</v>
      </c>
      <c r="AH207" s="37">
        <v>1</v>
      </c>
      <c r="AI207" s="37" t="s">
        <v>102</v>
      </c>
      <c r="AJ207" s="37">
        <v>0</v>
      </c>
      <c r="AL207" s="37">
        <v>0</v>
      </c>
      <c r="AN207" s="37">
        <v>0</v>
      </c>
      <c r="AP207" s="37">
        <v>1</v>
      </c>
      <c r="AQ207" s="37" t="s">
        <v>66</v>
      </c>
      <c r="AR207" s="37" t="s">
        <v>60</v>
      </c>
    </row>
    <row r="208" spans="1:44" s="37" customFormat="1" ht="15.75" customHeight="1" x14ac:dyDescent="0.25">
      <c r="B208" s="66">
        <v>42724.547129629631</v>
      </c>
      <c r="C208" s="47" t="s">
        <v>421</v>
      </c>
      <c r="D208" s="6">
        <v>1</v>
      </c>
      <c r="E208" s="22" t="s">
        <v>44</v>
      </c>
      <c r="F208" s="6" t="s">
        <v>301</v>
      </c>
      <c r="G208" s="23" t="s">
        <v>422</v>
      </c>
      <c r="H208" s="37">
        <v>50</v>
      </c>
      <c r="I208" s="37">
        <v>30</v>
      </c>
      <c r="J208" s="37">
        <v>80</v>
      </c>
      <c r="L208" s="47">
        <v>50</v>
      </c>
      <c r="M208" s="47">
        <v>10</v>
      </c>
      <c r="N208" s="47">
        <v>20</v>
      </c>
      <c r="O208" s="37">
        <v>1</v>
      </c>
      <c r="P208" s="47" t="s">
        <v>109</v>
      </c>
      <c r="Q208" s="47">
        <v>1</v>
      </c>
      <c r="R208" s="47">
        <v>1</v>
      </c>
      <c r="S208" s="47">
        <v>1</v>
      </c>
      <c r="T208" s="47">
        <v>1</v>
      </c>
      <c r="U208" s="47">
        <v>1</v>
      </c>
      <c r="V208" s="47">
        <v>1</v>
      </c>
      <c r="W208" s="47">
        <v>1</v>
      </c>
      <c r="X208" s="47">
        <v>1</v>
      </c>
      <c r="Y208" s="47" t="s">
        <v>348</v>
      </c>
      <c r="Z208" s="47" t="s">
        <v>84</v>
      </c>
      <c r="AA208" s="47" t="s">
        <v>193</v>
      </c>
      <c r="AB208" s="47" t="s">
        <v>85</v>
      </c>
      <c r="AC208" s="47" t="s">
        <v>85</v>
      </c>
      <c r="AD208" s="47" t="s">
        <v>93</v>
      </c>
      <c r="AF208" s="47">
        <v>30</v>
      </c>
      <c r="AG208" s="47" t="s">
        <v>358</v>
      </c>
      <c r="AH208" s="47">
        <v>40</v>
      </c>
      <c r="AI208" s="47" t="s">
        <v>358</v>
      </c>
      <c r="AJ208" s="47">
        <v>0</v>
      </c>
      <c r="AK208" s="47" t="s">
        <v>102</v>
      </c>
      <c r="AL208" s="47">
        <v>10</v>
      </c>
      <c r="AM208" s="47" t="s">
        <v>102</v>
      </c>
      <c r="AN208" s="47">
        <v>0</v>
      </c>
      <c r="AO208" s="52"/>
      <c r="AP208" s="47">
        <v>0</v>
      </c>
      <c r="AQ208" s="52"/>
    </row>
    <row r="209" spans="1:44" s="37" customFormat="1" ht="15.75" customHeight="1" x14ac:dyDescent="0.25">
      <c r="B209" s="5">
        <v>42625.646275370367</v>
      </c>
      <c r="C209" s="6" t="s">
        <v>423</v>
      </c>
      <c r="D209" s="6">
        <v>1</v>
      </c>
      <c r="E209" s="22" t="s">
        <v>44</v>
      </c>
      <c r="F209" s="6" t="s">
        <v>301</v>
      </c>
      <c r="G209" s="22" t="s">
        <v>424</v>
      </c>
      <c r="H209" s="6"/>
      <c r="I209" s="6"/>
      <c r="J209" s="6"/>
      <c r="K209" s="6" t="s">
        <v>425</v>
      </c>
      <c r="L209" s="6" t="s">
        <v>426</v>
      </c>
      <c r="M209" s="6" t="s">
        <v>427</v>
      </c>
      <c r="N209" s="6" t="s">
        <v>184</v>
      </c>
      <c r="O209" s="6">
        <v>1</v>
      </c>
      <c r="P209" s="6" t="s">
        <v>309</v>
      </c>
      <c r="Q209" s="6">
        <v>0</v>
      </c>
      <c r="R209" s="6">
        <v>1</v>
      </c>
      <c r="S209" s="6">
        <v>1</v>
      </c>
      <c r="T209" s="6">
        <v>1</v>
      </c>
      <c r="U209" s="6">
        <v>0</v>
      </c>
      <c r="V209" s="6">
        <v>0</v>
      </c>
      <c r="W209" s="6">
        <v>1</v>
      </c>
      <c r="X209" s="6">
        <v>0</v>
      </c>
      <c r="Y209" s="6" t="s">
        <v>110</v>
      </c>
      <c r="Z209" s="6" t="s">
        <v>84</v>
      </c>
      <c r="AA209" s="6" t="s">
        <v>85</v>
      </c>
      <c r="AB209" s="6" t="s">
        <v>85</v>
      </c>
      <c r="AC209" s="6" t="s">
        <v>85</v>
      </c>
      <c r="AD209" s="6" t="s">
        <v>93</v>
      </c>
      <c r="AE209" s="6">
        <v>1</v>
      </c>
      <c r="AF209" s="6"/>
      <c r="AG209" s="6"/>
      <c r="AH209" s="6"/>
      <c r="AI209" s="6"/>
      <c r="AJ209" s="6"/>
      <c r="AK209" s="6"/>
      <c r="AL209" s="6"/>
      <c r="AM209" s="6"/>
      <c r="AN209" s="6"/>
      <c r="AO209" s="6"/>
      <c r="AP209" s="6"/>
      <c r="AQ209" s="6"/>
      <c r="AR209" s="6" t="s">
        <v>428</v>
      </c>
    </row>
    <row r="210" spans="1:44" s="37" customFormat="1" ht="15.75" customHeight="1" x14ac:dyDescent="0.25">
      <c r="B210" s="5">
        <v>42627.427021111114</v>
      </c>
      <c r="C210" s="6" t="s">
        <v>429</v>
      </c>
      <c r="D210" s="6">
        <v>1</v>
      </c>
      <c r="E210" s="23" t="s">
        <v>40</v>
      </c>
      <c r="F210" s="6" t="s">
        <v>301</v>
      </c>
      <c r="G210" s="22" t="s">
        <v>430</v>
      </c>
      <c r="H210" s="6">
        <v>4</v>
      </c>
      <c r="I210" s="6">
        <v>1</v>
      </c>
      <c r="J210" s="6">
        <v>5</v>
      </c>
      <c r="K210" s="6" t="s">
        <v>431</v>
      </c>
      <c r="L210" s="6">
        <v>0</v>
      </c>
      <c r="M210" s="6">
        <v>5</v>
      </c>
      <c r="N210" s="6">
        <v>0</v>
      </c>
      <c r="O210" s="6">
        <v>1</v>
      </c>
      <c r="P210" s="6" t="s">
        <v>82</v>
      </c>
      <c r="Q210" s="6">
        <v>1</v>
      </c>
      <c r="R210" s="6">
        <v>0</v>
      </c>
      <c r="S210" s="6">
        <v>1</v>
      </c>
      <c r="T210" s="6">
        <v>1</v>
      </c>
      <c r="U210" s="6">
        <v>0</v>
      </c>
      <c r="V210" s="6">
        <v>1</v>
      </c>
      <c r="W210" s="6">
        <v>1</v>
      </c>
      <c r="X210" s="6">
        <v>0</v>
      </c>
      <c r="Y210" s="6" t="s">
        <v>110</v>
      </c>
      <c r="Z210" s="6" t="s">
        <v>84</v>
      </c>
      <c r="AA210" s="6" t="s">
        <v>193</v>
      </c>
      <c r="AB210" s="6" t="s">
        <v>193</v>
      </c>
      <c r="AC210" s="6" t="s">
        <v>193</v>
      </c>
      <c r="AD210" s="6" t="s">
        <v>93</v>
      </c>
      <c r="AE210" s="6">
        <v>0</v>
      </c>
      <c r="AF210" s="6"/>
      <c r="AG210" s="6"/>
      <c r="AH210" s="6"/>
      <c r="AI210" s="6"/>
      <c r="AJ210" s="6"/>
      <c r="AK210" s="6"/>
      <c r="AL210" s="6"/>
      <c r="AM210" s="6"/>
      <c r="AN210" s="6"/>
      <c r="AO210" s="6"/>
      <c r="AP210" s="6"/>
      <c r="AQ210" s="6"/>
      <c r="AR210" s="51" t="s">
        <v>432</v>
      </c>
    </row>
    <row r="211" spans="1:44" s="52" customFormat="1" ht="16.5" customHeight="1" x14ac:dyDescent="0.25">
      <c r="A211" s="47"/>
      <c r="B211" s="48">
        <v>42740.546513958332</v>
      </c>
      <c r="C211" s="47" t="s">
        <v>433</v>
      </c>
      <c r="D211" s="52">
        <v>1</v>
      </c>
      <c r="E211" s="52" t="s">
        <v>40</v>
      </c>
      <c r="F211" s="52" t="s">
        <v>301</v>
      </c>
      <c r="G211" s="58" t="s">
        <v>434</v>
      </c>
      <c r="H211" s="52">
        <v>7</v>
      </c>
      <c r="I211" s="52">
        <v>10</v>
      </c>
      <c r="J211" s="52">
        <v>17</v>
      </c>
      <c r="L211" s="47">
        <v>7</v>
      </c>
      <c r="M211" s="47">
        <v>3</v>
      </c>
      <c r="N211" s="47">
        <v>1</v>
      </c>
      <c r="O211" s="52">
        <v>1</v>
      </c>
      <c r="P211" s="47" t="s">
        <v>407</v>
      </c>
      <c r="Q211" s="47">
        <v>1</v>
      </c>
      <c r="R211" s="47">
        <v>0</v>
      </c>
      <c r="S211" s="47">
        <v>1</v>
      </c>
      <c r="T211" s="47">
        <v>0</v>
      </c>
      <c r="U211" s="47">
        <v>0</v>
      </c>
      <c r="V211" s="47">
        <v>0</v>
      </c>
      <c r="W211" s="47">
        <v>1</v>
      </c>
      <c r="X211" s="47">
        <v>1</v>
      </c>
      <c r="Y211" s="47" t="s">
        <v>110</v>
      </c>
      <c r="Z211" s="47" t="s">
        <v>84</v>
      </c>
      <c r="AA211" s="47" t="s">
        <v>85</v>
      </c>
      <c r="AB211" s="47" t="s">
        <v>193</v>
      </c>
      <c r="AC211" s="47" t="s">
        <v>85</v>
      </c>
      <c r="AD211" s="47" t="s">
        <v>86</v>
      </c>
      <c r="AF211" s="47">
        <v>10</v>
      </c>
      <c r="AG211" s="47" t="s">
        <v>349</v>
      </c>
      <c r="AH211" s="47">
        <v>7</v>
      </c>
      <c r="AI211" s="47" t="s">
        <v>104</v>
      </c>
      <c r="AJ211" s="47">
        <v>0</v>
      </c>
      <c r="AL211" s="47">
        <v>0</v>
      </c>
      <c r="AN211" s="47">
        <v>0</v>
      </c>
      <c r="AP211" s="47">
        <v>0</v>
      </c>
      <c r="AR211" s="47" t="s">
        <v>435</v>
      </c>
    </row>
    <row r="212" spans="1:44" s="37" customFormat="1" ht="15.75" customHeight="1" x14ac:dyDescent="0.25">
      <c r="B212" s="5"/>
      <c r="C212" s="6" t="s">
        <v>436</v>
      </c>
      <c r="D212" s="6">
        <v>1</v>
      </c>
      <c r="E212" s="2" t="s">
        <v>44</v>
      </c>
      <c r="F212" s="6" t="s">
        <v>301</v>
      </c>
      <c r="G212" s="22" t="s">
        <v>437</v>
      </c>
      <c r="H212" s="6">
        <v>3</v>
      </c>
      <c r="I212" s="6">
        <v>6</v>
      </c>
      <c r="J212" s="6">
        <v>9</v>
      </c>
      <c r="K212" s="6"/>
      <c r="L212" s="6"/>
      <c r="M212" s="6"/>
      <c r="N212" s="6"/>
      <c r="O212" s="6">
        <v>1</v>
      </c>
      <c r="P212" s="6"/>
      <c r="Q212" s="6">
        <v>1</v>
      </c>
      <c r="R212" s="6">
        <v>1</v>
      </c>
      <c r="S212" s="6">
        <v>1</v>
      </c>
      <c r="T212" s="6">
        <v>1</v>
      </c>
      <c r="U212" s="6">
        <v>0</v>
      </c>
      <c r="V212" s="6">
        <v>1</v>
      </c>
      <c r="W212" s="6">
        <v>1</v>
      </c>
      <c r="X212" s="6">
        <v>1</v>
      </c>
      <c r="Y212" s="6" t="s">
        <v>438</v>
      </c>
      <c r="Z212" s="6" t="s">
        <v>439</v>
      </c>
      <c r="AA212" s="6" t="s">
        <v>440</v>
      </c>
      <c r="AB212" s="6" t="s">
        <v>439</v>
      </c>
      <c r="AC212" s="6" t="s">
        <v>439</v>
      </c>
      <c r="AD212" s="6" t="s">
        <v>438</v>
      </c>
      <c r="AE212" s="6">
        <v>1</v>
      </c>
      <c r="AF212" s="6">
        <v>2</v>
      </c>
      <c r="AG212" s="6" t="s">
        <v>206</v>
      </c>
      <c r="AH212" s="6">
        <v>1</v>
      </c>
      <c r="AI212" s="6" t="s">
        <v>130</v>
      </c>
      <c r="AJ212" s="6">
        <v>1</v>
      </c>
      <c r="AK212" s="47" t="s">
        <v>104</v>
      </c>
      <c r="AL212" s="6">
        <v>4</v>
      </c>
      <c r="AM212" s="47" t="s">
        <v>104</v>
      </c>
      <c r="AN212" s="6">
        <v>1</v>
      </c>
      <c r="AO212" s="47" t="s">
        <v>104</v>
      </c>
      <c r="AP212" s="6">
        <v>0</v>
      </c>
      <c r="AQ212" s="6"/>
      <c r="AR212" s="6"/>
    </row>
    <row r="213" spans="1:44" s="54" customFormat="1" ht="15.75" customHeight="1" x14ac:dyDescent="0.25">
      <c r="C213" s="34" t="s">
        <v>441</v>
      </c>
      <c r="D213" s="35">
        <v>0</v>
      </c>
      <c r="E213" s="39"/>
      <c r="F213" s="34" t="s">
        <v>301</v>
      </c>
      <c r="G213" s="31"/>
    </row>
    <row r="214" spans="1:44" s="37" customFormat="1" ht="15.75" customHeight="1" x14ac:dyDescent="0.25">
      <c r="B214" s="5">
        <v>42699.867019074074</v>
      </c>
      <c r="C214" s="6" t="s">
        <v>412</v>
      </c>
      <c r="D214" s="6">
        <v>1</v>
      </c>
      <c r="E214" s="23" t="s">
        <v>44</v>
      </c>
      <c r="F214" s="8" t="s">
        <v>301</v>
      </c>
      <c r="G214" s="22" t="s">
        <v>442</v>
      </c>
      <c r="H214" s="37">
        <v>49</v>
      </c>
      <c r="I214" s="37">
        <v>56</v>
      </c>
      <c r="J214" s="37">
        <v>105</v>
      </c>
      <c r="M214" s="6" t="s">
        <v>443</v>
      </c>
      <c r="N214" s="6" t="s">
        <v>444</v>
      </c>
      <c r="O214" s="6">
        <v>1</v>
      </c>
      <c r="P214" s="6" t="s">
        <v>185</v>
      </c>
      <c r="Q214" s="6">
        <v>1</v>
      </c>
      <c r="R214" s="6">
        <v>1</v>
      </c>
      <c r="S214" s="6">
        <v>1</v>
      </c>
      <c r="T214" s="6">
        <v>1</v>
      </c>
      <c r="U214" s="6">
        <v>1</v>
      </c>
      <c r="V214" s="6">
        <v>1</v>
      </c>
      <c r="W214" s="6">
        <v>1</v>
      </c>
      <c r="X214" s="6">
        <v>1</v>
      </c>
      <c r="Y214" s="6" t="s">
        <v>110</v>
      </c>
      <c r="Z214" s="6" t="s">
        <v>84</v>
      </c>
      <c r="AA214" s="6" t="s">
        <v>85</v>
      </c>
      <c r="AB214" s="6" t="s">
        <v>84</v>
      </c>
      <c r="AC214" s="6" t="s">
        <v>85</v>
      </c>
      <c r="AD214" s="6" t="s">
        <v>93</v>
      </c>
      <c r="AE214" s="6">
        <v>1</v>
      </c>
      <c r="AF214" s="6">
        <v>40</v>
      </c>
      <c r="AG214" s="6" t="s">
        <v>102</v>
      </c>
      <c r="AH214" s="6">
        <v>40</v>
      </c>
      <c r="AI214" s="6" t="s">
        <v>102</v>
      </c>
      <c r="AJ214" s="6">
        <v>8</v>
      </c>
      <c r="AK214" s="6" t="s">
        <v>104</v>
      </c>
      <c r="AL214" s="6">
        <v>1</v>
      </c>
      <c r="AM214" s="6" t="s">
        <v>102</v>
      </c>
      <c r="AN214" s="6">
        <v>8</v>
      </c>
      <c r="AO214" s="6" t="s">
        <v>104</v>
      </c>
      <c r="AP214" s="6">
        <v>8</v>
      </c>
      <c r="AQ214" s="6" t="s">
        <v>104</v>
      </c>
      <c r="AR214" s="6" t="s">
        <v>445</v>
      </c>
    </row>
    <row r="215" spans="1:44" s="1" customFormat="1" ht="15.75" customHeight="1" x14ac:dyDescent="0.25">
      <c r="B215" s="13">
        <v>42605.417411365735</v>
      </c>
      <c r="C215" s="7" t="s">
        <v>446</v>
      </c>
      <c r="D215" s="7">
        <v>1</v>
      </c>
      <c r="E215" s="23" t="s">
        <v>40</v>
      </c>
      <c r="F215" s="25" t="s">
        <v>301</v>
      </c>
      <c r="G215" s="14" t="s">
        <v>447</v>
      </c>
      <c r="H215" s="6">
        <v>2</v>
      </c>
      <c r="I215" s="6">
        <v>1</v>
      </c>
      <c r="J215" s="6">
        <v>3</v>
      </c>
      <c r="K215" s="7"/>
      <c r="L215" s="7">
        <v>0</v>
      </c>
      <c r="M215" s="7">
        <v>0</v>
      </c>
      <c r="N215" s="7">
        <v>3</v>
      </c>
      <c r="O215" s="7">
        <v>1</v>
      </c>
      <c r="P215" s="7" t="s">
        <v>82</v>
      </c>
      <c r="Q215" s="7">
        <v>0</v>
      </c>
      <c r="R215" s="7">
        <v>0</v>
      </c>
      <c r="S215" s="7">
        <v>1</v>
      </c>
      <c r="T215" s="7">
        <v>1</v>
      </c>
      <c r="U215" s="7">
        <v>0</v>
      </c>
      <c r="V215" s="7">
        <v>0</v>
      </c>
      <c r="W215" s="7">
        <v>1</v>
      </c>
      <c r="X215" s="7">
        <v>0</v>
      </c>
      <c r="Y215" s="7" t="s">
        <v>149</v>
      </c>
      <c r="Z215" s="7" t="s">
        <v>84</v>
      </c>
      <c r="AA215" s="7" t="s">
        <v>85</v>
      </c>
      <c r="AB215" s="7" t="s">
        <v>85</v>
      </c>
      <c r="AC215" s="7" t="s">
        <v>85</v>
      </c>
      <c r="AD215" s="7" t="s">
        <v>93</v>
      </c>
      <c r="AE215" s="7">
        <v>1</v>
      </c>
      <c r="AF215" s="7"/>
      <c r="AG215" s="7"/>
      <c r="AH215" s="7"/>
      <c r="AI215" s="7"/>
      <c r="AJ215" s="7"/>
      <c r="AK215" s="7"/>
      <c r="AL215" s="7"/>
      <c r="AM215" s="7"/>
      <c r="AN215" s="7"/>
      <c r="AO215" s="7"/>
      <c r="AP215" s="7"/>
      <c r="AQ215" s="7"/>
      <c r="AR215" s="7" t="s">
        <v>448</v>
      </c>
    </row>
    <row r="216" spans="1:44" s="52" customFormat="1" ht="15.75" customHeight="1" x14ac:dyDescent="0.25">
      <c r="B216" s="48">
        <v>42711.424736724541</v>
      </c>
      <c r="C216" s="47" t="s">
        <v>449</v>
      </c>
      <c r="D216" s="47">
        <v>1</v>
      </c>
      <c r="E216" s="52" t="s">
        <v>40</v>
      </c>
      <c r="F216" s="47" t="s">
        <v>301</v>
      </c>
      <c r="G216" s="71" t="s">
        <v>450</v>
      </c>
      <c r="H216" s="52">
        <v>1</v>
      </c>
      <c r="I216" s="52">
        <v>4</v>
      </c>
      <c r="J216" s="52">
        <v>5</v>
      </c>
      <c r="L216" s="52">
        <v>2</v>
      </c>
      <c r="M216" s="52">
        <v>2</v>
      </c>
      <c r="N216" s="52">
        <v>3</v>
      </c>
      <c r="O216" s="52">
        <v>1</v>
      </c>
      <c r="P216" s="47" t="s">
        <v>316</v>
      </c>
      <c r="Q216" s="47">
        <v>1</v>
      </c>
      <c r="R216" s="47">
        <v>0</v>
      </c>
      <c r="S216" s="47">
        <v>1</v>
      </c>
      <c r="T216" s="47">
        <v>1</v>
      </c>
      <c r="U216" s="47">
        <v>1</v>
      </c>
      <c r="V216" s="47">
        <v>1</v>
      </c>
      <c r="W216" s="47">
        <v>1</v>
      </c>
      <c r="X216" s="47">
        <v>1</v>
      </c>
      <c r="Y216" s="47" t="s">
        <v>110</v>
      </c>
      <c r="Z216" s="47" t="s">
        <v>84</v>
      </c>
      <c r="AA216" s="47" t="s">
        <v>193</v>
      </c>
      <c r="AB216" s="47" t="s">
        <v>85</v>
      </c>
      <c r="AC216" s="47" t="s">
        <v>85</v>
      </c>
      <c r="AD216" s="47" t="s">
        <v>93</v>
      </c>
      <c r="AE216" s="52">
        <v>1</v>
      </c>
      <c r="AF216" s="47">
        <v>2</v>
      </c>
      <c r="AG216" s="47" t="s">
        <v>104</v>
      </c>
      <c r="AH216" s="52">
        <v>0</v>
      </c>
      <c r="AI216" s="47"/>
      <c r="AJ216" s="52">
        <v>0</v>
      </c>
      <c r="AL216" s="47">
        <v>0</v>
      </c>
      <c r="AN216" s="47">
        <v>2</v>
      </c>
      <c r="AO216" s="47" t="s">
        <v>104</v>
      </c>
      <c r="AP216" s="47">
        <v>1</v>
      </c>
      <c r="AQ216" s="47" t="s">
        <v>104</v>
      </c>
      <c r="AR216" s="47" t="s">
        <v>451</v>
      </c>
    </row>
    <row r="217" spans="1:44" s="52" customFormat="1" ht="15.75" customHeight="1" x14ac:dyDescent="0.25">
      <c r="B217" s="68">
        <v>42712</v>
      </c>
      <c r="C217" s="47" t="s">
        <v>452</v>
      </c>
      <c r="D217" s="47">
        <v>1</v>
      </c>
      <c r="E217" s="2" t="s">
        <v>44</v>
      </c>
      <c r="F217" s="47" t="s">
        <v>301</v>
      </c>
      <c r="G217" s="71" t="s">
        <v>453</v>
      </c>
      <c r="H217" s="52">
        <v>2</v>
      </c>
      <c r="I217" s="52">
        <v>1</v>
      </c>
      <c r="J217" s="52">
        <v>3</v>
      </c>
      <c r="K217" s="47" t="s">
        <v>454</v>
      </c>
      <c r="L217" s="52" t="s">
        <v>455</v>
      </c>
      <c r="O217" s="47">
        <v>1</v>
      </c>
      <c r="P217" s="52" t="s">
        <v>456</v>
      </c>
      <c r="Q217" s="47">
        <v>0</v>
      </c>
      <c r="R217" s="47">
        <v>0</v>
      </c>
      <c r="S217" s="47">
        <v>0</v>
      </c>
      <c r="T217" s="47">
        <v>1</v>
      </c>
      <c r="U217" s="47">
        <v>0</v>
      </c>
      <c r="V217" s="47">
        <v>0</v>
      </c>
      <c r="W217" s="47">
        <v>0</v>
      </c>
      <c r="X217" s="47">
        <v>1</v>
      </c>
      <c r="Y217" s="52" t="s">
        <v>110</v>
      </c>
      <c r="Z217" s="52" t="s">
        <v>84</v>
      </c>
      <c r="AA217" s="52" t="s">
        <v>84</v>
      </c>
      <c r="AB217" s="52" t="s">
        <v>85</v>
      </c>
      <c r="AC217" s="52" t="s">
        <v>84</v>
      </c>
      <c r="AE217" s="47">
        <v>0</v>
      </c>
      <c r="AF217" s="52">
        <v>1</v>
      </c>
      <c r="AG217" s="52" t="s">
        <v>102</v>
      </c>
      <c r="AH217" s="52">
        <v>1</v>
      </c>
      <c r="AI217" s="52" t="s">
        <v>102</v>
      </c>
      <c r="AJ217" s="52">
        <v>0</v>
      </c>
      <c r="AL217" s="52">
        <v>1</v>
      </c>
      <c r="AM217" s="52" t="s">
        <v>66</v>
      </c>
      <c r="AN217" s="52">
        <v>0</v>
      </c>
      <c r="AP217" s="52">
        <v>0</v>
      </c>
    </row>
    <row r="218" spans="1:44" s="37" customFormat="1" ht="15.75" customHeight="1" x14ac:dyDescent="0.25">
      <c r="B218" s="5">
        <v>42604.659324803244</v>
      </c>
      <c r="C218" s="6" t="s">
        <v>457</v>
      </c>
      <c r="D218" s="6">
        <v>1</v>
      </c>
      <c r="E218" s="23" t="s">
        <v>40</v>
      </c>
      <c r="F218" s="8" t="s">
        <v>301</v>
      </c>
      <c r="G218" s="51" t="s">
        <v>458</v>
      </c>
      <c r="H218" s="6">
        <v>3</v>
      </c>
      <c r="I218" s="6">
        <v>0</v>
      </c>
      <c r="J218" s="6">
        <v>3</v>
      </c>
      <c r="K218" s="6" t="s">
        <v>459</v>
      </c>
      <c r="L218" s="6" t="s">
        <v>460</v>
      </c>
      <c r="N218" s="6" t="s">
        <v>460</v>
      </c>
      <c r="O218" s="6">
        <v>1</v>
      </c>
      <c r="P218" s="6" t="s">
        <v>109</v>
      </c>
      <c r="Q218" s="6">
        <v>1</v>
      </c>
      <c r="R218" s="6">
        <v>1</v>
      </c>
      <c r="S218" s="6">
        <v>1</v>
      </c>
      <c r="T218" s="6">
        <v>0</v>
      </c>
      <c r="U218" s="6">
        <v>0</v>
      </c>
      <c r="V218" s="6">
        <v>0</v>
      </c>
      <c r="W218" s="6">
        <v>0</v>
      </c>
      <c r="X218" s="6">
        <v>0</v>
      </c>
      <c r="Y218" s="6" t="s">
        <v>110</v>
      </c>
      <c r="Z218" s="6" t="s">
        <v>84</v>
      </c>
      <c r="AA218" s="6" t="s">
        <v>84</v>
      </c>
      <c r="AB218" s="6" t="s">
        <v>84</v>
      </c>
      <c r="AC218" s="6" t="s">
        <v>84</v>
      </c>
      <c r="AD218" s="6" t="s">
        <v>93</v>
      </c>
      <c r="AE218" s="6">
        <v>1</v>
      </c>
      <c r="AF218" s="6">
        <v>0</v>
      </c>
      <c r="AG218" s="6"/>
      <c r="AH218" s="6">
        <v>0</v>
      </c>
      <c r="AI218" s="6"/>
      <c r="AJ218" s="6">
        <v>0</v>
      </c>
      <c r="AK218" s="6"/>
      <c r="AL218" s="6">
        <v>3</v>
      </c>
      <c r="AM218" s="6" t="s">
        <v>66</v>
      </c>
      <c r="AN218" s="6">
        <v>0</v>
      </c>
      <c r="AO218" s="6"/>
      <c r="AP218" s="6">
        <v>0</v>
      </c>
      <c r="AQ218" s="6"/>
      <c r="AR218" s="6" t="s">
        <v>461</v>
      </c>
    </row>
    <row r="219" spans="1:44" s="17" customFormat="1" ht="15.75" customHeight="1" x14ac:dyDescent="0.25">
      <c r="A219" s="15" t="s">
        <v>301</v>
      </c>
      <c r="B219" s="15"/>
      <c r="C219" s="16">
        <f>AVERAGE(D171:D218)</f>
        <v>0.83333333333333337</v>
      </c>
      <c r="D219" s="17">
        <f>SUM(D171:D218)</f>
        <v>40</v>
      </c>
      <c r="E219" s="18">
        <f>COUNT(D171:D218)</f>
        <v>48</v>
      </c>
      <c r="F219" s="26"/>
      <c r="G219" s="18"/>
      <c r="H219" s="17">
        <f>SUM(H171:H218)</f>
        <v>421</v>
      </c>
      <c r="I219" s="17">
        <f>SUM(I171:I218)</f>
        <v>391</v>
      </c>
      <c r="J219" s="17">
        <f>SUM(J171:J218)</f>
        <v>812</v>
      </c>
      <c r="O219" s="17">
        <f>SUM(O171:O218)</f>
        <v>35</v>
      </c>
      <c r="Q219" s="17">
        <f t="shared" ref="Q219:X219" si="15">SUM(Q171:Q218)</f>
        <v>32</v>
      </c>
      <c r="R219" s="17">
        <f t="shared" si="15"/>
        <v>26</v>
      </c>
      <c r="S219" s="17">
        <f t="shared" si="15"/>
        <v>30</v>
      </c>
      <c r="T219" s="17">
        <f t="shared" si="15"/>
        <v>27</v>
      </c>
      <c r="U219" s="17">
        <f t="shared" si="15"/>
        <v>19</v>
      </c>
      <c r="V219" s="17">
        <f t="shared" si="15"/>
        <v>28</v>
      </c>
      <c r="W219" s="17">
        <f t="shared" si="15"/>
        <v>30</v>
      </c>
      <c r="X219" s="17">
        <f t="shared" si="15"/>
        <v>27</v>
      </c>
    </row>
    <row r="220" spans="1:44" ht="15.75" customHeight="1" x14ac:dyDescent="0.25">
      <c r="A220" s="81" t="s">
        <v>462</v>
      </c>
      <c r="B220" s="81"/>
      <c r="C220" s="10" t="s">
        <v>124</v>
      </c>
      <c r="D220" s="10">
        <v>1</v>
      </c>
      <c r="E220" s="2" t="s">
        <v>40</v>
      </c>
      <c r="F220" s="3" t="s">
        <v>463</v>
      </c>
      <c r="H220" s="10">
        <v>24</v>
      </c>
      <c r="I220" s="10">
        <v>36</v>
      </c>
      <c r="J220" s="10">
        <v>60</v>
      </c>
      <c r="O220" s="10">
        <v>1</v>
      </c>
      <c r="Q220" s="10">
        <v>1</v>
      </c>
      <c r="R220" s="10">
        <v>1</v>
      </c>
      <c r="S220" s="10">
        <v>1</v>
      </c>
      <c r="T220" s="10">
        <v>1</v>
      </c>
      <c r="U220" s="10">
        <v>1</v>
      </c>
      <c r="V220" s="10">
        <v>1</v>
      </c>
      <c r="W220" s="10">
        <v>1</v>
      </c>
      <c r="X220" s="10">
        <v>1</v>
      </c>
    </row>
    <row r="221" spans="1:44" s="30" customFormat="1" x14ac:dyDescent="0.25">
      <c r="A221" s="29"/>
      <c r="B221" s="29"/>
      <c r="C221" s="30" t="s">
        <v>464</v>
      </c>
      <c r="D221" s="30">
        <v>0</v>
      </c>
      <c r="E221" s="31"/>
      <c r="F221" s="33"/>
      <c r="G221" s="31"/>
    </row>
    <row r="222" spans="1:44" s="30" customFormat="1" x14ac:dyDescent="0.25">
      <c r="A222" s="29"/>
      <c r="B222" s="29"/>
      <c r="C222" s="30" t="s">
        <v>465</v>
      </c>
      <c r="D222" s="30">
        <v>0</v>
      </c>
      <c r="E222" s="31"/>
      <c r="F222" s="33"/>
      <c r="G222" s="31"/>
    </row>
    <row r="223" spans="1:44" s="30" customFormat="1" x14ac:dyDescent="0.25">
      <c r="A223" s="29"/>
      <c r="B223" s="29"/>
      <c r="C223" s="30" t="s">
        <v>196</v>
      </c>
      <c r="D223" s="30">
        <v>0</v>
      </c>
      <c r="E223" s="31"/>
      <c r="F223" s="33"/>
      <c r="G223" s="31"/>
    </row>
    <row r="224" spans="1:44" s="30" customFormat="1" x14ac:dyDescent="0.25">
      <c r="A224" s="29"/>
      <c r="B224" s="29"/>
      <c r="C224" s="30" t="s">
        <v>466</v>
      </c>
      <c r="D224" s="30">
        <v>0</v>
      </c>
      <c r="E224" s="31"/>
      <c r="F224" s="33"/>
      <c r="G224" s="31"/>
    </row>
    <row r="225" spans="1:44" ht="39.6" x14ac:dyDescent="0.25">
      <c r="A225" s="81"/>
      <c r="B225" s="81"/>
      <c r="C225" s="10" t="s">
        <v>467</v>
      </c>
      <c r="D225" s="10">
        <v>1</v>
      </c>
      <c r="E225" s="2" t="s">
        <v>40</v>
      </c>
      <c r="F225" s="3" t="s">
        <v>468</v>
      </c>
      <c r="H225" s="10">
        <v>20</v>
      </c>
      <c r="I225" s="10">
        <v>20</v>
      </c>
      <c r="J225" s="10">
        <v>40</v>
      </c>
      <c r="O225" s="10">
        <v>1</v>
      </c>
      <c r="Q225" s="10">
        <v>1</v>
      </c>
      <c r="R225" s="10">
        <v>1</v>
      </c>
      <c r="S225" s="10">
        <v>1</v>
      </c>
      <c r="T225" s="10">
        <v>1</v>
      </c>
      <c r="U225" s="10">
        <v>0</v>
      </c>
      <c r="V225" s="10">
        <v>1</v>
      </c>
      <c r="W225" s="10">
        <v>1</v>
      </c>
      <c r="X225" s="10">
        <v>0</v>
      </c>
    </row>
    <row r="226" spans="1:44" s="30" customFormat="1" x14ac:dyDescent="0.25">
      <c r="A226" s="29"/>
      <c r="B226" s="29"/>
      <c r="C226" s="30" t="s">
        <v>469</v>
      </c>
      <c r="D226" s="30">
        <v>0</v>
      </c>
      <c r="E226" s="31"/>
      <c r="F226" s="33"/>
      <c r="G226" s="31"/>
    </row>
    <row r="227" spans="1:44" s="52" customFormat="1" ht="15.75" customHeight="1" x14ac:dyDescent="0.25">
      <c r="A227" s="47"/>
      <c r="B227" s="48">
        <v>42748.608811238431</v>
      </c>
      <c r="C227" s="47" t="s">
        <v>470</v>
      </c>
      <c r="D227" s="52">
        <v>1</v>
      </c>
      <c r="E227" s="52" t="s">
        <v>40</v>
      </c>
      <c r="F227" s="47" t="s">
        <v>471</v>
      </c>
      <c r="G227" s="58" t="s">
        <v>472</v>
      </c>
      <c r="H227" s="52">
        <v>15</v>
      </c>
      <c r="I227" s="52">
        <v>15</v>
      </c>
      <c r="J227" s="52">
        <v>30</v>
      </c>
      <c r="L227" s="47">
        <v>10</v>
      </c>
      <c r="M227" s="47">
        <v>0</v>
      </c>
      <c r="N227" s="47">
        <v>20</v>
      </c>
      <c r="O227" s="52">
        <v>1</v>
      </c>
      <c r="P227" s="47" t="s">
        <v>99</v>
      </c>
      <c r="Q227" s="47">
        <v>1</v>
      </c>
      <c r="R227" s="47">
        <v>0</v>
      </c>
      <c r="S227" s="47">
        <v>1</v>
      </c>
      <c r="T227" s="47">
        <v>0</v>
      </c>
      <c r="U227" s="47">
        <v>0</v>
      </c>
      <c r="V227" s="47">
        <v>1</v>
      </c>
      <c r="W227" s="47">
        <v>1</v>
      </c>
      <c r="X227" s="47">
        <v>1</v>
      </c>
      <c r="Y227" s="47" t="s">
        <v>473</v>
      </c>
      <c r="Z227" s="47" t="s">
        <v>84</v>
      </c>
      <c r="AA227" s="47" t="s">
        <v>84</v>
      </c>
      <c r="AB227" s="47" t="s">
        <v>84</v>
      </c>
      <c r="AC227" s="47" t="s">
        <v>84</v>
      </c>
      <c r="AD227" s="47" t="s">
        <v>93</v>
      </c>
      <c r="AE227" s="47"/>
      <c r="AF227" s="47">
        <v>5</v>
      </c>
      <c r="AG227" s="47" t="s">
        <v>104</v>
      </c>
      <c r="AH227" s="47">
        <v>5</v>
      </c>
      <c r="AI227" s="47" t="s">
        <v>104</v>
      </c>
      <c r="AJ227" s="47">
        <v>5</v>
      </c>
      <c r="AK227" s="47" t="s">
        <v>104</v>
      </c>
      <c r="AL227" s="47">
        <v>5</v>
      </c>
      <c r="AM227" s="47" t="s">
        <v>104</v>
      </c>
      <c r="AN227" s="47">
        <v>5</v>
      </c>
      <c r="AO227" s="47" t="s">
        <v>104</v>
      </c>
      <c r="AP227" s="47">
        <v>5</v>
      </c>
      <c r="AQ227" s="47" t="s">
        <v>104</v>
      </c>
      <c r="AR227" s="47" t="s">
        <v>416</v>
      </c>
    </row>
    <row r="228" spans="1:44" s="30" customFormat="1" x14ac:dyDescent="0.25">
      <c r="A228" s="29"/>
      <c r="B228" s="29"/>
      <c r="C228" s="30" t="s">
        <v>474</v>
      </c>
      <c r="D228" s="30">
        <v>0</v>
      </c>
      <c r="E228" s="31"/>
      <c r="F228" s="33"/>
      <c r="G228" s="31"/>
    </row>
    <row r="229" spans="1:44" s="54" customFormat="1" ht="15.75" customHeight="1" x14ac:dyDescent="0.25">
      <c r="C229" s="49" t="s">
        <v>475</v>
      </c>
      <c r="D229" s="35">
        <v>0</v>
      </c>
      <c r="E229" s="39"/>
      <c r="F229" s="34" t="s">
        <v>462</v>
      </c>
      <c r="G229" s="31"/>
    </row>
    <row r="230" spans="1:44" s="17" customFormat="1" x14ac:dyDescent="0.25">
      <c r="A230" s="15" t="s">
        <v>462</v>
      </c>
      <c r="B230" s="15"/>
      <c r="C230" s="16">
        <f>AVERAGE(D220:D229)</f>
        <v>0.3</v>
      </c>
      <c r="D230" s="17">
        <f>SUM(D220:D229)</f>
        <v>3</v>
      </c>
      <c r="E230" s="18">
        <f>COUNT(D220:D229)</f>
        <v>10</v>
      </c>
      <c r="F230" s="26"/>
      <c r="G230" s="18"/>
      <c r="H230" s="17">
        <f>SUM(H220:H229)</f>
        <v>59</v>
      </c>
      <c r="I230" s="17">
        <f>SUM(I220:I229)</f>
        <v>71</v>
      </c>
      <c r="J230" s="17">
        <f>SUM(J220:J229)</f>
        <v>130</v>
      </c>
      <c r="O230" s="17">
        <f>SUM(O220:O228)</f>
        <v>3</v>
      </c>
      <c r="Q230" s="17">
        <f t="shared" ref="Q230:X230" si="16">SUM(Q220:Q228)</f>
        <v>3</v>
      </c>
      <c r="R230" s="17">
        <f t="shared" si="16"/>
        <v>2</v>
      </c>
      <c r="S230" s="17">
        <f t="shared" si="16"/>
        <v>3</v>
      </c>
      <c r="T230" s="17">
        <f t="shared" si="16"/>
        <v>2</v>
      </c>
      <c r="U230" s="17">
        <f t="shared" si="16"/>
        <v>1</v>
      </c>
      <c r="V230" s="17">
        <f t="shared" si="16"/>
        <v>3</v>
      </c>
      <c r="W230" s="17">
        <f t="shared" si="16"/>
        <v>3</v>
      </c>
      <c r="X230" s="17">
        <f t="shared" si="16"/>
        <v>2</v>
      </c>
    </row>
    <row r="231" spans="1:44" x14ac:dyDescent="0.25">
      <c r="A231" s="81" t="s">
        <v>476</v>
      </c>
      <c r="B231" s="81"/>
      <c r="C231" s="10" t="s">
        <v>477</v>
      </c>
      <c r="D231" s="10">
        <v>1</v>
      </c>
      <c r="E231" s="2" t="s">
        <v>145</v>
      </c>
      <c r="F231" s="3" t="s">
        <v>476</v>
      </c>
      <c r="H231" s="20">
        <v>2</v>
      </c>
      <c r="I231" s="20">
        <v>3</v>
      </c>
      <c r="J231" s="20">
        <v>5</v>
      </c>
      <c r="K231" s="20"/>
      <c r="L231" s="20"/>
      <c r="M231" s="20"/>
      <c r="N231" s="20"/>
      <c r="O231" s="10">
        <v>1</v>
      </c>
      <c r="Q231" s="10">
        <v>1</v>
      </c>
      <c r="R231" s="10">
        <v>0</v>
      </c>
      <c r="S231" s="10">
        <v>1</v>
      </c>
      <c r="T231" s="10">
        <v>0</v>
      </c>
      <c r="U231" s="10">
        <v>0</v>
      </c>
      <c r="V231" s="10">
        <v>1</v>
      </c>
      <c r="W231" s="10">
        <v>1</v>
      </c>
      <c r="X231" s="10">
        <v>1</v>
      </c>
    </row>
    <row r="232" spans="1:44" s="20" customFormat="1" ht="13.5" customHeight="1" x14ac:dyDescent="0.25">
      <c r="A232" s="21"/>
      <c r="B232" s="21"/>
      <c r="C232" s="20" t="s">
        <v>478</v>
      </c>
      <c r="D232" s="20">
        <v>1</v>
      </c>
      <c r="E232" s="23" t="s">
        <v>229</v>
      </c>
      <c r="F232" s="24" t="s">
        <v>479</v>
      </c>
      <c r="G232" s="23" t="s">
        <v>480</v>
      </c>
      <c r="H232" s="20">
        <v>1</v>
      </c>
      <c r="I232" s="20">
        <v>2</v>
      </c>
      <c r="J232" s="20">
        <v>3</v>
      </c>
      <c r="L232" s="20">
        <v>2</v>
      </c>
      <c r="M232" s="20">
        <v>0</v>
      </c>
      <c r="N232" s="20">
        <v>1</v>
      </c>
      <c r="O232" s="20">
        <v>0</v>
      </c>
      <c r="Q232" s="20">
        <v>1</v>
      </c>
      <c r="R232" s="20">
        <v>1</v>
      </c>
      <c r="S232" s="20">
        <v>1</v>
      </c>
      <c r="T232" s="20">
        <v>1</v>
      </c>
      <c r="U232" s="20">
        <v>1</v>
      </c>
      <c r="V232" s="20">
        <v>1</v>
      </c>
      <c r="W232" s="20">
        <v>1</v>
      </c>
      <c r="X232" s="20">
        <v>1</v>
      </c>
      <c r="Y232" s="20" t="s">
        <v>110</v>
      </c>
      <c r="Z232" s="20" t="s">
        <v>84</v>
      </c>
      <c r="AA232" s="20" t="s">
        <v>85</v>
      </c>
      <c r="AB232" s="20" t="s">
        <v>84</v>
      </c>
      <c r="AC232" s="20" t="s">
        <v>85</v>
      </c>
      <c r="AD232" s="20" t="s">
        <v>93</v>
      </c>
      <c r="AE232" s="20">
        <v>1</v>
      </c>
      <c r="AF232" s="20">
        <v>2</v>
      </c>
      <c r="AG232" s="20" t="s">
        <v>481</v>
      </c>
      <c r="AH232" s="20">
        <v>0</v>
      </c>
      <c r="AJ232" s="20">
        <v>0</v>
      </c>
      <c r="AL232" s="20">
        <v>1</v>
      </c>
      <c r="AM232" s="20" t="s">
        <v>104</v>
      </c>
      <c r="AN232" s="20">
        <v>0</v>
      </c>
      <c r="AP232" s="20">
        <v>0</v>
      </c>
    </row>
    <row r="233" spans="1:44" s="78" customFormat="1" ht="13.5" customHeight="1" x14ac:dyDescent="0.25">
      <c r="A233" s="77"/>
      <c r="B233" s="77"/>
      <c r="C233" s="78" t="s">
        <v>482</v>
      </c>
      <c r="D233" s="78">
        <v>0</v>
      </c>
      <c r="E233" s="79"/>
      <c r="F233" s="80"/>
      <c r="G233" s="79"/>
    </row>
    <row r="234" spans="1:44" s="78" customFormat="1" ht="13.5" customHeight="1" x14ac:dyDescent="0.25">
      <c r="A234" s="77"/>
      <c r="B234" s="77"/>
      <c r="C234" s="78" t="s">
        <v>483</v>
      </c>
      <c r="D234" s="78">
        <v>0</v>
      </c>
      <c r="E234" s="79"/>
      <c r="F234" s="80"/>
      <c r="G234" s="79"/>
    </row>
    <row r="235" spans="1:44" s="20" customFormat="1" ht="13.5" customHeight="1" x14ac:dyDescent="0.25">
      <c r="A235" s="21"/>
      <c r="B235" s="21"/>
      <c r="C235" s="20" t="s">
        <v>154</v>
      </c>
      <c r="D235" s="20">
        <v>1</v>
      </c>
      <c r="E235" s="23" t="s">
        <v>145</v>
      </c>
      <c r="F235" s="52" t="s">
        <v>155</v>
      </c>
      <c r="G235" s="71" t="s">
        <v>156</v>
      </c>
      <c r="H235" s="52">
        <v>2</v>
      </c>
      <c r="I235" s="52">
        <v>7</v>
      </c>
      <c r="J235" s="20">
        <v>9</v>
      </c>
      <c r="K235" s="52"/>
      <c r="L235" s="47"/>
      <c r="M235" s="47"/>
      <c r="N235" s="47"/>
      <c r="O235" s="52">
        <v>1</v>
      </c>
      <c r="P235" s="47"/>
      <c r="Q235" s="47">
        <v>1</v>
      </c>
      <c r="R235" s="47">
        <v>1</v>
      </c>
      <c r="S235" s="47">
        <v>0</v>
      </c>
      <c r="T235" s="47">
        <v>1</v>
      </c>
      <c r="U235" s="47">
        <v>1</v>
      </c>
      <c r="V235" s="47">
        <v>1</v>
      </c>
      <c r="W235" s="47">
        <v>1</v>
      </c>
      <c r="X235" s="47">
        <v>1</v>
      </c>
    </row>
    <row r="236" spans="1:44" ht="26.4" x14ac:dyDescent="0.25">
      <c r="A236" s="81"/>
      <c r="B236" s="81"/>
      <c r="C236" s="10" t="s">
        <v>484</v>
      </c>
      <c r="D236" s="10">
        <v>1</v>
      </c>
      <c r="E236" s="2" t="s">
        <v>485</v>
      </c>
      <c r="F236" s="3" t="s">
        <v>476</v>
      </c>
      <c r="H236" s="20">
        <v>1</v>
      </c>
      <c r="I236" s="20">
        <v>1</v>
      </c>
      <c r="J236" s="20">
        <v>2</v>
      </c>
      <c r="K236" s="20"/>
      <c r="L236" s="20"/>
      <c r="M236" s="20"/>
      <c r="N236" s="20"/>
      <c r="O236" s="10">
        <v>1</v>
      </c>
      <c r="Q236" s="10">
        <v>1</v>
      </c>
      <c r="R236" s="10">
        <v>0</v>
      </c>
      <c r="S236" s="10">
        <v>1</v>
      </c>
      <c r="T236" s="10">
        <v>0</v>
      </c>
      <c r="U236" s="10">
        <v>1</v>
      </c>
      <c r="V236" s="10">
        <v>0</v>
      </c>
      <c r="W236" s="10">
        <v>1</v>
      </c>
      <c r="X236" s="10">
        <v>1</v>
      </c>
    </row>
    <row r="237" spans="1:44" ht="15.75" customHeight="1" x14ac:dyDescent="0.25">
      <c r="A237" s="81"/>
      <c r="B237" s="81"/>
      <c r="C237" s="20" t="s">
        <v>486</v>
      </c>
      <c r="D237" s="10">
        <v>1</v>
      </c>
      <c r="E237" s="57" t="s">
        <v>487</v>
      </c>
      <c r="F237" s="3" t="s">
        <v>488</v>
      </c>
      <c r="H237" s="56">
        <v>1</v>
      </c>
      <c r="I237" s="56">
        <v>6</v>
      </c>
      <c r="J237" s="20">
        <v>7</v>
      </c>
      <c r="K237" s="20"/>
      <c r="L237" s="20"/>
      <c r="M237" s="20"/>
      <c r="N237" s="20"/>
      <c r="O237" s="20">
        <v>1</v>
      </c>
      <c r="Q237" s="10">
        <v>1</v>
      </c>
      <c r="R237" s="10">
        <v>1</v>
      </c>
      <c r="S237" s="10">
        <v>1</v>
      </c>
      <c r="T237" s="10">
        <v>1</v>
      </c>
      <c r="U237" s="10">
        <v>1</v>
      </c>
      <c r="V237" s="10">
        <v>1</v>
      </c>
      <c r="W237" s="10">
        <v>1</v>
      </c>
      <c r="X237" s="10">
        <v>1</v>
      </c>
    </row>
    <row r="238" spans="1:44" s="30" customFormat="1" ht="15.75" customHeight="1" x14ac:dyDescent="0.25">
      <c r="A238" s="29"/>
      <c r="B238" s="29"/>
      <c r="C238" s="30" t="s">
        <v>489</v>
      </c>
      <c r="D238" s="30">
        <v>0</v>
      </c>
      <c r="E238" s="76"/>
      <c r="F238" s="33"/>
      <c r="G238" s="31"/>
      <c r="H238" s="36"/>
      <c r="I238" s="36"/>
    </row>
    <row r="239" spans="1:44" s="30" customFormat="1" x14ac:dyDescent="0.25">
      <c r="A239" s="29"/>
      <c r="B239" s="29"/>
      <c r="C239" s="30" t="s">
        <v>490</v>
      </c>
      <c r="D239" s="30">
        <v>0</v>
      </c>
      <c r="E239" s="31"/>
      <c r="F239" s="33"/>
      <c r="G239" s="31"/>
      <c r="H239" s="36"/>
      <c r="I239" s="36"/>
    </row>
    <row r="240" spans="1:44" s="30" customFormat="1" x14ac:dyDescent="0.25">
      <c r="A240" s="29"/>
      <c r="B240" s="29"/>
      <c r="C240" s="30" t="s">
        <v>491</v>
      </c>
      <c r="D240" s="30">
        <v>0</v>
      </c>
      <c r="E240" s="31"/>
      <c r="F240" s="33"/>
      <c r="G240" s="31"/>
      <c r="H240" s="36"/>
      <c r="I240" s="36"/>
    </row>
    <row r="241" spans="1:44" s="17" customFormat="1" x14ac:dyDescent="0.25">
      <c r="A241" s="15" t="s">
        <v>476</v>
      </c>
      <c r="B241" s="15"/>
      <c r="C241" s="16">
        <f>AVERAGE(D231:D240)</f>
        <v>0.5</v>
      </c>
      <c r="D241" s="17">
        <f>SUM(D231:D240)</f>
        <v>5</v>
      </c>
      <c r="E241" s="18">
        <f>COUNT(D231:D240)</f>
        <v>10</v>
      </c>
      <c r="F241" s="26"/>
      <c r="G241" s="18"/>
      <c r="H241" s="17">
        <f>SUM(H231:H240)</f>
        <v>7</v>
      </c>
      <c r="I241" s="17">
        <f>SUM(I231:I240)</f>
        <v>19</v>
      </c>
      <c r="J241" s="17">
        <f>SUM(J231:J240)</f>
        <v>26</v>
      </c>
      <c r="O241" s="17">
        <f>SUM(O231:O237)</f>
        <v>4</v>
      </c>
      <c r="Q241" s="17">
        <f t="shared" ref="Q241:X241" si="17">SUM(Q231:Q237)</f>
        <v>5</v>
      </c>
      <c r="R241" s="17">
        <f t="shared" si="17"/>
        <v>3</v>
      </c>
      <c r="S241" s="17">
        <f t="shared" si="17"/>
        <v>4</v>
      </c>
      <c r="T241" s="17">
        <f t="shared" si="17"/>
        <v>3</v>
      </c>
      <c r="U241" s="17">
        <f t="shared" si="17"/>
        <v>4</v>
      </c>
      <c r="V241" s="17">
        <f t="shared" si="17"/>
        <v>4</v>
      </c>
      <c r="W241" s="17">
        <f t="shared" si="17"/>
        <v>5</v>
      </c>
      <c r="X241" s="17">
        <f t="shared" si="17"/>
        <v>5</v>
      </c>
    </row>
    <row r="242" spans="1:44" x14ac:dyDescent="0.25">
      <c r="A242" s="81" t="s">
        <v>492</v>
      </c>
      <c r="B242" s="81"/>
      <c r="C242" s="10" t="s">
        <v>124</v>
      </c>
      <c r="D242" s="10">
        <v>1</v>
      </c>
      <c r="E242" s="2" t="s">
        <v>40</v>
      </c>
      <c r="F242" s="3" t="s">
        <v>463</v>
      </c>
      <c r="H242" s="10">
        <v>0</v>
      </c>
      <c r="I242" s="10">
        <v>2</v>
      </c>
      <c r="J242" s="10">
        <v>2</v>
      </c>
      <c r="O242" s="10">
        <v>1</v>
      </c>
      <c r="Q242" s="10">
        <v>1</v>
      </c>
      <c r="R242" s="10">
        <v>0</v>
      </c>
      <c r="S242" s="10">
        <v>1</v>
      </c>
      <c r="T242" s="10">
        <v>0</v>
      </c>
      <c r="U242" s="10">
        <v>0</v>
      </c>
      <c r="V242" s="10">
        <v>0</v>
      </c>
      <c r="W242" s="10">
        <v>0</v>
      </c>
      <c r="X242" s="10">
        <v>0</v>
      </c>
    </row>
    <row r="243" spans="1:44" x14ac:dyDescent="0.25">
      <c r="A243" s="81"/>
      <c r="B243" s="81"/>
      <c r="C243" s="10" t="s">
        <v>493</v>
      </c>
      <c r="D243" s="10">
        <v>1</v>
      </c>
      <c r="E243" s="2" t="s">
        <v>40</v>
      </c>
      <c r="F243" s="3" t="s">
        <v>494</v>
      </c>
      <c r="H243" s="10">
        <v>1</v>
      </c>
      <c r="I243" s="10">
        <v>0</v>
      </c>
      <c r="J243" s="10">
        <v>1</v>
      </c>
      <c r="O243" s="10">
        <v>1</v>
      </c>
      <c r="Q243" s="10">
        <v>1</v>
      </c>
      <c r="R243" s="10">
        <v>1</v>
      </c>
      <c r="S243" s="10">
        <v>1</v>
      </c>
      <c r="T243" s="10">
        <v>1</v>
      </c>
      <c r="U243" s="10">
        <v>1</v>
      </c>
      <c r="V243" s="10">
        <v>1</v>
      </c>
      <c r="W243" s="10">
        <v>1</v>
      </c>
      <c r="X243" s="10">
        <v>1</v>
      </c>
    </row>
    <row r="244" spans="1:44" ht="26.4" x14ac:dyDescent="0.25">
      <c r="A244" s="81"/>
      <c r="B244" s="81"/>
      <c r="C244" s="10" t="s">
        <v>495</v>
      </c>
      <c r="D244" s="10">
        <v>1</v>
      </c>
      <c r="E244" s="2" t="s">
        <v>40</v>
      </c>
      <c r="F244" s="3" t="s">
        <v>496</v>
      </c>
      <c r="H244" s="10">
        <v>5</v>
      </c>
      <c r="I244" s="10">
        <v>5</v>
      </c>
      <c r="J244" s="10">
        <v>10</v>
      </c>
      <c r="O244" s="10">
        <v>1</v>
      </c>
      <c r="Q244" s="10">
        <v>1</v>
      </c>
      <c r="R244" s="10">
        <v>1</v>
      </c>
      <c r="S244" s="10">
        <v>1</v>
      </c>
      <c r="T244" s="10">
        <v>1</v>
      </c>
      <c r="U244" s="10">
        <v>0</v>
      </c>
      <c r="V244" s="10">
        <v>1</v>
      </c>
      <c r="W244" s="10">
        <v>1</v>
      </c>
      <c r="X244" s="10">
        <v>0</v>
      </c>
    </row>
    <row r="245" spans="1:44" x14ac:dyDescent="0.25">
      <c r="A245" s="81"/>
      <c r="B245" s="81"/>
      <c r="C245" s="10" t="s">
        <v>497</v>
      </c>
      <c r="D245" s="10">
        <v>1</v>
      </c>
      <c r="E245" s="2" t="s">
        <v>40</v>
      </c>
      <c r="F245" s="3" t="s">
        <v>492</v>
      </c>
      <c r="H245" s="10">
        <v>12</v>
      </c>
      <c r="I245" s="10">
        <v>23</v>
      </c>
      <c r="J245" s="10">
        <v>35</v>
      </c>
      <c r="O245" s="10">
        <v>1</v>
      </c>
      <c r="Q245" s="10">
        <v>1</v>
      </c>
      <c r="R245" s="10">
        <v>1</v>
      </c>
      <c r="S245" s="10">
        <v>1</v>
      </c>
      <c r="T245" s="10">
        <v>1</v>
      </c>
      <c r="U245" s="10">
        <v>0</v>
      </c>
      <c r="V245" s="10">
        <v>1</v>
      </c>
      <c r="W245" s="10">
        <v>0</v>
      </c>
      <c r="X245" s="10">
        <v>1</v>
      </c>
    </row>
    <row r="246" spans="1:44" ht="66" x14ac:dyDescent="0.25">
      <c r="A246" s="81"/>
      <c r="B246" s="81"/>
      <c r="C246" s="10" t="s">
        <v>48</v>
      </c>
      <c r="D246" s="10">
        <v>1</v>
      </c>
      <c r="E246" s="2" t="s">
        <v>40</v>
      </c>
      <c r="F246" s="3" t="s">
        <v>498</v>
      </c>
      <c r="H246" s="10">
        <v>2</v>
      </c>
      <c r="I246" s="10">
        <v>0</v>
      </c>
      <c r="J246" s="10">
        <v>2</v>
      </c>
      <c r="O246" s="10">
        <v>1</v>
      </c>
      <c r="Q246" s="10">
        <v>1</v>
      </c>
      <c r="R246" s="10">
        <v>1</v>
      </c>
      <c r="S246" s="10">
        <v>1</v>
      </c>
      <c r="T246" s="10">
        <v>1</v>
      </c>
      <c r="U246" s="10">
        <v>1</v>
      </c>
      <c r="V246" s="10">
        <v>0</v>
      </c>
      <c r="W246" s="10">
        <v>0</v>
      </c>
      <c r="X246" s="10">
        <v>0</v>
      </c>
    </row>
    <row r="247" spans="1:44" s="37" customFormat="1" ht="27.75" customHeight="1" x14ac:dyDescent="0.25">
      <c r="B247" s="5">
        <v>42627.427021111114</v>
      </c>
      <c r="C247" s="6" t="s">
        <v>429</v>
      </c>
      <c r="D247" s="6">
        <v>1</v>
      </c>
      <c r="E247" s="67" t="s">
        <v>44</v>
      </c>
      <c r="F247" s="24" t="s">
        <v>499</v>
      </c>
      <c r="G247" s="51" t="s">
        <v>500</v>
      </c>
      <c r="H247" s="20">
        <v>216</v>
      </c>
      <c r="I247" s="20">
        <v>121</v>
      </c>
      <c r="J247" s="20">
        <v>337</v>
      </c>
      <c r="K247" s="6" t="s">
        <v>431</v>
      </c>
      <c r="L247" s="6" t="s">
        <v>501</v>
      </c>
      <c r="M247" s="6" t="s">
        <v>502</v>
      </c>
      <c r="N247" s="6" t="s">
        <v>503</v>
      </c>
      <c r="O247" s="6">
        <v>1</v>
      </c>
      <c r="P247" s="6" t="s">
        <v>82</v>
      </c>
      <c r="Q247" s="6">
        <v>1</v>
      </c>
      <c r="R247" s="6">
        <v>0</v>
      </c>
      <c r="S247" s="6">
        <v>1</v>
      </c>
      <c r="T247" s="6">
        <v>1</v>
      </c>
      <c r="U247" s="6">
        <v>0</v>
      </c>
      <c r="V247" s="6">
        <v>1</v>
      </c>
      <c r="W247" s="6">
        <v>1</v>
      </c>
      <c r="X247" s="6">
        <v>0</v>
      </c>
      <c r="Y247" s="6" t="s">
        <v>110</v>
      </c>
      <c r="Z247" s="6" t="s">
        <v>84</v>
      </c>
      <c r="AA247" s="6" t="s">
        <v>193</v>
      </c>
      <c r="AB247" s="6" t="s">
        <v>193</v>
      </c>
      <c r="AC247" s="6" t="s">
        <v>193</v>
      </c>
      <c r="AD247" s="6" t="s">
        <v>93</v>
      </c>
      <c r="AE247" s="6">
        <v>0</v>
      </c>
      <c r="AF247" s="6"/>
      <c r="AG247" s="6"/>
      <c r="AH247" s="6"/>
      <c r="AI247" s="6"/>
      <c r="AJ247" s="6"/>
      <c r="AK247" s="6"/>
      <c r="AL247" s="6"/>
      <c r="AM247" s="6"/>
      <c r="AN247" s="6"/>
      <c r="AO247" s="6"/>
      <c r="AP247" s="6"/>
      <c r="AQ247" s="6"/>
      <c r="AR247" s="6" t="s">
        <v>432</v>
      </c>
    </row>
    <row r="248" spans="1:44" s="30" customFormat="1" x14ac:dyDescent="0.25">
      <c r="A248" s="29"/>
      <c r="B248" s="29"/>
      <c r="C248" s="30" t="s">
        <v>504</v>
      </c>
      <c r="D248" s="30">
        <v>0</v>
      </c>
      <c r="E248" s="31"/>
      <c r="F248" s="33"/>
      <c r="G248" s="31"/>
    </row>
    <row r="249" spans="1:44" s="30" customFormat="1" x14ac:dyDescent="0.25">
      <c r="A249" s="29"/>
      <c r="B249" s="29"/>
      <c r="C249" s="30" t="s">
        <v>505</v>
      </c>
      <c r="D249" s="30">
        <v>0</v>
      </c>
      <c r="E249" s="31"/>
      <c r="F249" s="33"/>
      <c r="G249" s="31"/>
    </row>
    <row r="250" spans="1:44" ht="30.75" customHeight="1" x14ac:dyDescent="0.25">
      <c r="A250" s="81"/>
      <c r="B250" s="81"/>
      <c r="C250" s="10" t="s">
        <v>506</v>
      </c>
      <c r="D250" s="10">
        <v>1</v>
      </c>
      <c r="E250" s="2" t="s">
        <v>40</v>
      </c>
      <c r="F250" s="3" t="s">
        <v>507</v>
      </c>
      <c r="H250" s="10">
        <v>8</v>
      </c>
      <c r="I250" s="10">
        <v>6</v>
      </c>
      <c r="J250" s="10">
        <v>14</v>
      </c>
      <c r="O250" s="10">
        <v>1</v>
      </c>
      <c r="Q250" s="10">
        <v>1</v>
      </c>
      <c r="R250" s="10">
        <v>0</v>
      </c>
      <c r="S250" s="10">
        <v>0</v>
      </c>
      <c r="T250" s="10">
        <v>0</v>
      </c>
      <c r="U250" s="10">
        <v>0</v>
      </c>
      <c r="V250" s="10">
        <v>0</v>
      </c>
      <c r="W250" s="10">
        <v>0</v>
      </c>
      <c r="X250" s="10">
        <v>0</v>
      </c>
    </row>
    <row r="251" spans="1:44" x14ac:dyDescent="0.25">
      <c r="A251" s="81"/>
      <c r="B251" s="81"/>
      <c r="C251" s="10" t="s">
        <v>508</v>
      </c>
      <c r="D251" s="10">
        <v>1</v>
      </c>
      <c r="E251" s="2" t="s">
        <v>40</v>
      </c>
      <c r="F251" s="3" t="s">
        <v>499</v>
      </c>
      <c r="H251" s="10">
        <v>32</v>
      </c>
      <c r="I251" s="10">
        <v>31</v>
      </c>
      <c r="J251" s="10">
        <v>63</v>
      </c>
      <c r="O251" s="10">
        <v>1</v>
      </c>
      <c r="Q251" s="10">
        <v>1</v>
      </c>
      <c r="R251" s="10">
        <v>1</v>
      </c>
      <c r="S251" s="10">
        <v>1</v>
      </c>
      <c r="T251" s="10">
        <v>1</v>
      </c>
      <c r="U251" s="10">
        <v>0</v>
      </c>
      <c r="V251" s="10">
        <v>1</v>
      </c>
      <c r="W251" s="10">
        <v>1</v>
      </c>
      <c r="X251" s="10">
        <v>1</v>
      </c>
    </row>
    <row r="252" spans="1:44" ht="26.4" x14ac:dyDescent="0.25">
      <c r="A252" s="81"/>
      <c r="B252" s="81"/>
      <c r="C252" s="10" t="s">
        <v>509</v>
      </c>
      <c r="D252" s="10">
        <v>1</v>
      </c>
      <c r="E252" s="2" t="s">
        <v>40</v>
      </c>
      <c r="F252" s="3" t="s">
        <v>510</v>
      </c>
      <c r="H252" s="10">
        <v>47</v>
      </c>
      <c r="I252" s="10">
        <v>23</v>
      </c>
      <c r="J252" s="10">
        <v>70</v>
      </c>
      <c r="O252" s="10">
        <v>1</v>
      </c>
      <c r="Q252" s="10">
        <v>1</v>
      </c>
      <c r="R252" s="10">
        <v>1</v>
      </c>
      <c r="S252" s="10">
        <v>1</v>
      </c>
      <c r="T252" s="10">
        <v>1</v>
      </c>
      <c r="U252" s="10">
        <v>1</v>
      </c>
      <c r="V252" s="10">
        <v>1</v>
      </c>
      <c r="W252" s="10">
        <v>1</v>
      </c>
      <c r="X252" s="10">
        <v>1</v>
      </c>
    </row>
    <row r="253" spans="1:44" s="17" customFormat="1" x14ac:dyDescent="0.25">
      <c r="A253" s="15" t="s">
        <v>492</v>
      </c>
      <c r="B253" s="15"/>
      <c r="C253" s="16">
        <f>AVERAGE(D242:D252)</f>
        <v>0.81818181818181823</v>
      </c>
      <c r="D253" s="17">
        <f>SUM(D242:D252)</f>
        <v>9</v>
      </c>
      <c r="E253" s="18">
        <f>COUNT(D242:D252)</f>
        <v>11</v>
      </c>
      <c r="F253" s="26"/>
      <c r="G253" s="18"/>
      <c r="H253" s="17">
        <f>SUM(H242:H252)</f>
        <v>323</v>
      </c>
      <c r="I253" s="17">
        <f>SUM(I242:I252)</f>
        <v>211</v>
      </c>
      <c r="J253" s="17">
        <f>SUM(J242:J252)</f>
        <v>534</v>
      </c>
      <c r="O253" s="17">
        <f>SUM(O242:O252)</f>
        <v>9</v>
      </c>
      <c r="Q253" s="17">
        <f t="shared" ref="Q253:X253" si="18">SUM(Q242:Q252)</f>
        <v>9</v>
      </c>
      <c r="R253" s="17">
        <f t="shared" si="18"/>
        <v>6</v>
      </c>
      <c r="S253" s="17">
        <f t="shared" si="18"/>
        <v>8</v>
      </c>
      <c r="T253" s="17">
        <f t="shared" si="18"/>
        <v>7</v>
      </c>
      <c r="U253" s="17">
        <f t="shared" si="18"/>
        <v>3</v>
      </c>
      <c r="V253" s="17">
        <f t="shared" si="18"/>
        <v>6</v>
      </c>
      <c r="W253" s="17">
        <f t="shared" si="18"/>
        <v>5</v>
      </c>
      <c r="X253" s="17">
        <f t="shared" si="18"/>
        <v>4</v>
      </c>
    </row>
    <row r="254" spans="1:44" x14ac:dyDescent="0.25">
      <c r="A254" s="81" t="s">
        <v>511</v>
      </c>
      <c r="B254" s="81"/>
      <c r="C254" s="10" t="s">
        <v>512</v>
      </c>
      <c r="D254" s="10">
        <v>1</v>
      </c>
      <c r="E254" s="2" t="s">
        <v>40</v>
      </c>
      <c r="F254" s="3" t="s">
        <v>511</v>
      </c>
      <c r="H254" s="10">
        <v>32</v>
      </c>
      <c r="I254" s="10">
        <v>22</v>
      </c>
      <c r="J254" s="10">
        <v>54</v>
      </c>
      <c r="O254" s="10">
        <v>1</v>
      </c>
      <c r="Q254" s="10">
        <v>1</v>
      </c>
      <c r="R254" s="10">
        <v>1</v>
      </c>
      <c r="S254" s="10">
        <v>1</v>
      </c>
      <c r="T254" s="10">
        <v>1</v>
      </c>
      <c r="U254" s="10">
        <v>1</v>
      </c>
      <c r="V254" s="10">
        <v>1</v>
      </c>
      <c r="W254" s="10">
        <v>1</v>
      </c>
      <c r="X254" s="10">
        <v>1</v>
      </c>
    </row>
    <row r="255" spans="1:44" s="30" customFormat="1" x14ac:dyDescent="0.25">
      <c r="A255" s="29"/>
      <c r="B255" s="29"/>
      <c r="C255" s="30" t="s">
        <v>513</v>
      </c>
      <c r="D255" s="30">
        <v>0</v>
      </c>
      <c r="E255" s="31"/>
      <c r="F255" s="33"/>
      <c r="G255" s="31"/>
    </row>
    <row r="256" spans="1:44" x14ac:dyDescent="0.25">
      <c r="A256" s="81"/>
      <c r="B256" s="81"/>
      <c r="C256" s="10" t="s">
        <v>514</v>
      </c>
      <c r="D256" s="10">
        <v>1</v>
      </c>
      <c r="E256" s="2" t="s">
        <v>40</v>
      </c>
      <c r="F256" s="3" t="s">
        <v>511</v>
      </c>
      <c r="H256" s="10">
        <v>2</v>
      </c>
      <c r="I256" s="10">
        <v>2</v>
      </c>
      <c r="J256" s="10">
        <v>4</v>
      </c>
      <c r="O256" s="10">
        <v>1</v>
      </c>
      <c r="Q256" s="10">
        <v>1</v>
      </c>
      <c r="R256" s="10">
        <v>1</v>
      </c>
      <c r="S256" s="10">
        <v>1</v>
      </c>
      <c r="T256" s="10">
        <v>1</v>
      </c>
      <c r="U256" s="10">
        <v>1</v>
      </c>
      <c r="V256" s="10">
        <v>1</v>
      </c>
      <c r="W256" s="10">
        <v>1</v>
      </c>
      <c r="X256" s="10">
        <v>1</v>
      </c>
    </row>
    <row r="257" spans="1:44" s="30" customFormat="1" x14ac:dyDescent="0.25">
      <c r="A257" s="29"/>
      <c r="B257" s="29"/>
      <c r="C257" s="30" t="s">
        <v>515</v>
      </c>
      <c r="D257" s="30">
        <v>0</v>
      </c>
      <c r="E257" s="31"/>
      <c r="F257" s="33"/>
      <c r="G257" s="31"/>
    </row>
    <row r="258" spans="1:44" s="30" customFormat="1" x14ac:dyDescent="0.25">
      <c r="A258" s="29"/>
      <c r="B258" s="29"/>
      <c r="C258" s="30" t="s">
        <v>516</v>
      </c>
      <c r="D258" s="30">
        <v>0</v>
      </c>
      <c r="E258" s="31"/>
      <c r="F258" s="33"/>
      <c r="G258" s="31"/>
    </row>
    <row r="259" spans="1:44" s="30" customFormat="1" x14ac:dyDescent="0.25">
      <c r="A259" s="29"/>
      <c r="B259" s="29"/>
      <c r="C259" s="30" t="s">
        <v>517</v>
      </c>
      <c r="D259" s="30">
        <v>0</v>
      </c>
      <c r="E259" s="31"/>
      <c r="F259" s="33"/>
      <c r="G259" s="31"/>
    </row>
    <row r="260" spans="1:44" s="30" customFormat="1" x14ac:dyDescent="0.25">
      <c r="A260" s="29"/>
      <c r="B260" s="29"/>
      <c r="C260" s="30" t="s">
        <v>518</v>
      </c>
      <c r="D260" s="30">
        <v>0</v>
      </c>
      <c r="E260" s="31"/>
      <c r="F260" s="33"/>
      <c r="G260" s="31"/>
    </row>
    <row r="261" spans="1:44" x14ac:dyDescent="0.25">
      <c r="A261" s="81"/>
      <c r="B261" s="81"/>
      <c r="C261" s="10" t="s">
        <v>519</v>
      </c>
      <c r="D261" s="10">
        <v>1</v>
      </c>
      <c r="E261" s="2" t="s">
        <v>40</v>
      </c>
      <c r="F261" s="3" t="s">
        <v>511</v>
      </c>
      <c r="H261" s="10">
        <v>2</v>
      </c>
      <c r="I261" s="10">
        <v>1</v>
      </c>
      <c r="J261" s="10">
        <v>3</v>
      </c>
      <c r="O261" s="10">
        <v>1</v>
      </c>
      <c r="Q261" s="10">
        <v>1</v>
      </c>
      <c r="R261" s="10">
        <v>1</v>
      </c>
      <c r="S261" s="10">
        <v>1</v>
      </c>
      <c r="T261" s="10">
        <v>1</v>
      </c>
      <c r="U261" s="10">
        <v>1</v>
      </c>
      <c r="V261" s="10">
        <v>1</v>
      </c>
      <c r="W261" s="10">
        <v>1</v>
      </c>
      <c r="X261" s="10">
        <v>1</v>
      </c>
    </row>
    <row r="262" spans="1:44" s="55" customFormat="1" ht="15.75" customHeight="1" x14ac:dyDescent="0.25">
      <c r="B262" s="45">
        <v>42621.658351851853</v>
      </c>
      <c r="C262" s="46" t="s">
        <v>520</v>
      </c>
      <c r="D262" s="46">
        <v>1</v>
      </c>
      <c r="E262" s="2" t="s">
        <v>40</v>
      </c>
      <c r="F262" s="46" t="s">
        <v>511</v>
      </c>
      <c r="G262" s="40" t="s">
        <v>521</v>
      </c>
      <c r="H262" s="46">
        <v>3</v>
      </c>
      <c r="I262" s="46">
        <v>0</v>
      </c>
      <c r="J262" s="46">
        <v>3</v>
      </c>
      <c r="K262" s="46" t="s">
        <v>522</v>
      </c>
      <c r="L262" s="46" t="s">
        <v>523</v>
      </c>
      <c r="M262" s="46" t="s">
        <v>60</v>
      </c>
      <c r="N262" s="46" t="s">
        <v>60</v>
      </c>
      <c r="O262" s="46">
        <v>1</v>
      </c>
      <c r="P262" s="46" t="s">
        <v>524</v>
      </c>
      <c r="Q262" s="46">
        <v>1</v>
      </c>
      <c r="R262" s="46">
        <v>0</v>
      </c>
      <c r="S262" s="46">
        <v>1</v>
      </c>
      <c r="T262" s="46">
        <v>1</v>
      </c>
      <c r="U262" s="46">
        <v>1</v>
      </c>
      <c r="V262" s="46">
        <v>1</v>
      </c>
      <c r="W262" s="46">
        <v>1</v>
      </c>
      <c r="X262" s="46">
        <v>1</v>
      </c>
      <c r="Y262" s="46" t="s">
        <v>149</v>
      </c>
      <c r="Z262" s="46" t="s">
        <v>84</v>
      </c>
      <c r="AA262" s="46" t="s">
        <v>193</v>
      </c>
      <c r="AB262" s="46" t="s">
        <v>85</v>
      </c>
      <c r="AC262" s="46" t="s">
        <v>85</v>
      </c>
      <c r="AD262" s="46" t="s">
        <v>93</v>
      </c>
      <c r="AE262" s="46">
        <v>1</v>
      </c>
      <c r="AF262" s="46">
        <v>0</v>
      </c>
      <c r="AG262" s="46"/>
      <c r="AH262" s="46">
        <v>3</v>
      </c>
      <c r="AI262" s="46" t="s">
        <v>525</v>
      </c>
      <c r="AJ262" s="46">
        <v>0</v>
      </c>
      <c r="AK262" s="46"/>
      <c r="AL262" s="46">
        <v>0</v>
      </c>
      <c r="AM262" s="46"/>
      <c r="AN262" s="46">
        <v>0</v>
      </c>
      <c r="AO262" s="46"/>
      <c r="AP262" s="46">
        <v>0</v>
      </c>
      <c r="AQ262" s="46"/>
      <c r="AR262" s="46" t="s">
        <v>60</v>
      </c>
    </row>
    <row r="263" spans="1:44" s="52" customFormat="1" ht="15.75" customHeight="1" x14ac:dyDescent="0.25">
      <c r="B263" s="48">
        <v>42608.453100706014</v>
      </c>
      <c r="C263" s="47" t="s">
        <v>526</v>
      </c>
      <c r="D263" s="47">
        <v>1</v>
      </c>
      <c r="E263" s="69" t="s">
        <v>44</v>
      </c>
      <c r="F263" s="47" t="s">
        <v>511</v>
      </c>
      <c r="G263" s="47" t="s">
        <v>527</v>
      </c>
      <c r="H263" s="47">
        <v>2</v>
      </c>
      <c r="I263" s="47">
        <v>2</v>
      </c>
      <c r="J263" s="47">
        <v>4</v>
      </c>
      <c r="K263" s="47" t="s">
        <v>528</v>
      </c>
      <c r="L263" s="47">
        <v>0</v>
      </c>
      <c r="M263" s="47">
        <v>0</v>
      </c>
      <c r="N263" s="47" t="s">
        <v>529</v>
      </c>
      <c r="O263" s="47">
        <v>1</v>
      </c>
      <c r="P263" s="47">
        <v>0</v>
      </c>
      <c r="Q263" s="47">
        <v>1</v>
      </c>
      <c r="R263" s="47">
        <v>0</v>
      </c>
      <c r="S263" s="47">
        <v>0</v>
      </c>
      <c r="T263" s="47">
        <v>0</v>
      </c>
      <c r="U263" s="47">
        <v>0</v>
      </c>
      <c r="V263" s="47">
        <v>0</v>
      </c>
      <c r="W263" s="47">
        <v>1</v>
      </c>
      <c r="X263" s="47">
        <v>1</v>
      </c>
      <c r="Y263" s="47" t="s">
        <v>110</v>
      </c>
      <c r="Z263" s="47" t="s">
        <v>84</v>
      </c>
      <c r="AA263" s="47" t="s">
        <v>85</v>
      </c>
      <c r="AB263" s="47" t="s">
        <v>85</v>
      </c>
      <c r="AC263" s="47" t="s">
        <v>85</v>
      </c>
      <c r="AD263" s="47" t="s">
        <v>93</v>
      </c>
      <c r="AE263" s="47">
        <v>1</v>
      </c>
      <c r="AF263" s="47"/>
      <c r="AG263" s="47"/>
      <c r="AH263" s="47"/>
      <c r="AI263" s="47"/>
      <c r="AJ263" s="47"/>
      <c r="AK263" s="47"/>
      <c r="AL263" s="47"/>
      <c r="AM263" s="47"/>
      <c r="AN263" s="47"/>
      <c r="AO263" s="47"/>
      <c r="AP263" s="47"/>
      <c r="AQ263" s="47"/>
      <c r="AR263" s="47" t="s">
        <v>530</v>
      </c>
    </row>
    <row r="264" spans="1:44" s="30" customFormat="1" x14ac:dyDescent="0.25">
      <c r="A264" s="29"/>
      <c r="B264" s="29"/>
      <c r="C264" s="30" t="s">
        <v>531</v>
      </c>
      <c r="D264" s="30">
        <v>0</v>
      </c>
      <c r="E264" s="31"/>
      <c r="F264" s="33"/>
      <c r="G264" s="31"/>
    </row>
    <row r="265" spans="1:44" x14ac:dyDescent="0.25">
      <c r="A265" s="81"/>
      <c r="B265" s="81"/>
      <c r="C265" s="10" t="s">
        <v>532</v>
      </c>
      <c r="D265" s="10">
        <v>1</v>
      </c>
      <c r="E265" s="2" t="s">
        <v>40</v>
      </c>
      <c r="F265" s="3" t="s">
        <v>511</v>
      </c>
      <c r="H265" s="10">
        <v>26</v>
      </c>
      <c r="I265" s="10">
        <v>14</v>
      </c>
      <c r="J265" s="10">
        <v>40</v>
      </c>
      <c r="O265" s="10">
        <v>1</v>
      </c>
      <c r="Q265" s="10">
        <v>1</v>
      </c>
      <c r="R265" s="10">
        <v>1</v>
      </c>
      <c r="S265" s="10">
        <v>0</v>
      </c>
      <c r="T265" s="10">
        <v>1</v>
      </c>
      <c r="U265" s="10">
        <v>1</v>
      </c>
      <c r="V265" s="10">
        <v>1</v>
      </c>
      <c r="W265" s="10">
        <v>1</v>
      </c>
      <c r="X265" s="10">
        <v>1</v>
      </c>
    </row>
    <row r="266" spans="1:44" ht="52.8" x14ac:dyDescent="0.25">
      <c r="A266" s="81"/>
      <c r="B266" s="81"/>
      <c r="C266" s="10" t="s">
        <v>533</v>
      </c>
      <c r="D266" s="10">
        <v>1</v>
      </c>
      <c r="E266" s="2" t="s">
        <v>40</v>
      </c>
      <c r="F266" s="3" t="s">
        <v>534</v>
      </c>
      <c r="H266" s="10">
        <v>2</v>
      </c>
      <c r="I266" s="10">
        <v>0</v>
      </c>
      <c r="J266" s="10">
        <v>2</v>
      </c>
      <c r="O266" s="10">
        <v>1</v>
      </c>
      <c r="Q266" s="10">
        <v>1</v>
      </c>
      <c r="R266" s="10">
        <v>1</v>
      </c>
      <c r="S266" s="10">
        <v>1</v>
      </c>
      <c r="T266" s="10">
        <v>1</v>
      </c>
      <c r="U266" s="10">
        <v>1</v>
      </c>
      <c r="V266" s="10">
        <v>1</v>
      </c>
      <c r="W266" s="10">
        <v>1</v>
      </c>
      <c r="X266" s="10">
        <v>0</v>
      </c>
    </row>
    <row r="267" spans="1:44" s="17" customFormat="1" x14ac:dyDescent="0.25">
      <c r="A267" s="15" t="s">
        <v>511</v>
      </c>
      <c r="B267" s="15"/>
      <c r="C267" s="16">
        <f>AVERAGE(D254:D266)</f>
        <v>0.53846153846153844</v>
      </c>
      <c r="D267" s="17">
        <f>SUM(D254:D266)</f>
        <v>7</v>
      </c>
      <c r="E267" s="18">
        <f>COUNT(D254:D266)</f>
        <v>13</v>
      </c>
      <c r="F267" s="26"/>
      <c r="G267" s="18"/>
      <c r="H267" s="17">
        <f>SUM(H254:H266)</f>
        <v>69</v>
      </c>
      <c r="I267" s="17">
        <f>SUM(I254:I266)</f>
        <v>41</v>
      </c>
      <c r="J267" s="17">
        <f>SUM(J254:J266)</f>
        <v>110</v>
      </c>
      <c r="O267" s="17">
        <f>SUM(O254:O266)</f>
        <v>7</v>
      </c>
      <c r="Q267" s="17">
        <f t="shared" ref="Q267:X267" si="19">SUM(Q254:Q266)</f>
        <v>7</v>
      </c>
      <c r="R267" s="17">
        <f t="shared" si="19"/>
        <v>5</v>
      </c>
      <c r="S267" s="17">
        <f t="shared" si="19"/>
        <v>5</v>
      </c>
      <c r="T267" s="17">
        <f t="shared" si="19"/>
        <v>6</v>
      </c>
      <c r="U267" s="17">
        <f t="shared" si="19"/>
        <v>6</v>
      </c>
      <c r="V267" s="17">
        <f t="shared" si="19"/>
        <v>6</v>
      </c>
      <c r="W267" s="17">
        <f t="shared" si="19"/>
        <v>7</v>
      </c>
      <c r="X267" s="17">
        <f t="shared" si="19"/>
        <v>6</v>
      </c>
    </row>
    <row r="268" spans="1:44" s="30" customFormat="1" x14ac:dyDescent="0.25">
      <c r="A268" s="29" t="s">
        <v>535</v>
      </c>
      <c r="B268" s="29"/>
      <c r="C268" s="30" t="s">
        <v>536</v>
      </c>
      <c r="D268" s="30">
        <v>0</v>
      </c>
      <c r="E268" s="31"/>
      <c r="F268" s="33"/>
      <c r="G268" s="31"/>
    </row>
    <row r="269" spans="1:44" s="30" customFormat="1" x14ac:dyDescent="0.25">
      <c r="A269" s="29"/>
      <c r="B269" s="29"/>
      <c r="C269" s="30" t="s">
        <v>537</v>
      </c>
      <c r="D269" s="30">
        <v>0</v>
      </c>
      <c r="E269" s="31"/>
      <c r="F269" s="33"/>
      <c r="G269" s="31"/>
    </row>
    <row r="270" spans="1:44" s="30" customFormat="1" x14ac:dyDescent="0.25">
      <c r="A270" s="29"/>
      <c r="B270" s="29"/>
      <c r="C270" s="30" t="s">
        <v>538</v>
      </c>
      <c r="D270" s="30">
        <v>0</v>
      </c>
      <c r="E270" s="31"/>
      <c r="F270" s="33"/>
      <c r="G270" s="31"/>
    </row>
    <row r="271" spans="1:44" ht="26.4" x14ac:dyDescent="0.25">
      <c r="A271" s="81"/>
      <c r="B271" s="81"/>
      <c r="C271" s="10" t="s">
        <v>539</v>
      </c>
      <c r="D271" s="10">
        <v>1</v>
      </c>
      <c r="E271" s="2" t="s">
        <v>40</v>
      </c>
      <c r="F271" s="3" t="s">
        <v>540</v>
      </c>
      <c r="H271" s="10">
        <v>145</v>
      </c>
      <c r="I271" s="10">
        <v>203</v>
      </c>
      <c r="J271" s="10">
        <v>348</v>
      </c>
      <c r="O271" s="10">
        <v>1</v>
      </c>
      <c r="Q271" s="10">
        <v>1</v>
      </c>
      <c r="R271" s="10">
        <v>1</v>
      </c>
      <c r="S271" s="10">
        <v>1</v>
      </c>
      <c r="T271" s="10">
        <v>1</v>
      </c>
      <c r="U271" s="10">
        <v>1</v>
      </c>
      <c r="V271" s="10">
        <v>1</v>
      </c>
      <c r="W271" s="10">
        <v>1</v>
      </c>
      <c r="X271" s="10">
        <v>1</v>
      </c>
    </row>
    <row r="272" spans="1:44" s="30" customFormat="1" x14ac:dyDescent="0.25">
      <c r="A272" s="29"/>
      <c r="B272" s="29"/>
      <c r="C272" s="30" t="s">
        <v>121</v>
      </c>
      <c r="D272" s="30">
        <v>0</v>
      </c>
      <c r="E272" s="31"/>
      <c r="F272" s="33"/>
      <c r="G272" s="31"/>
    </row>
    <row r="273" spans="1:44" ht="33" customHeight="1" x14ac:dyDescent="0.25">
      <c r="A273" s="81"/>
      <c r="B273" s="81"/>
      <c r="C273" s="10" t="s">
        <v>541</v>
      </c>
      <c r="D273" s="10">
        <v>1</v>
      </c>
      <c r="E273" s="2" t="s">
        <v>40</v>
      </c>
      <c r="F273" s="3" t="s">
        <v>542</v>
      </c>
      <c r="H273" s="10">
        <v>7</v>
      </c>
      <c r="I273" s="10">
        <v>5</v>
      </c>
      <c r="J273" s="10">
        <v>12</v>
      </c>
      <c r="O273" s="10">
        <v>1</v>
      </c>
      <c r="Q273" s="10">
        <v>1</v>
      </c>
      <c r="R273" s="10">
        <v>1</v>
      </c>
      <c r="S273" s="10">
        <v>1</v>
      </c>
      <c r="T273" s="10">
        <v>1</v>
      </c>
      <c r="U273" s="10">
        <v>1</v>
      </c>
      <c r="V273" s="10">
        <v>0</v>
      </c>
      <c r="W273" s="10">
        <v>1</v>
      </c>
      <c r="X273" s="10">
        <v>1</v>
      </c>
    </row>
    <row r="274" spans="1:44" s="30" customFormat="1" x14ac:dyDescent="0.25">
      <c r="A274" s="29"/>
      <c r="B274" s="29"/>
      <c r="C274" s="30" t="s">
        <v>543</v>
      </c>
      <c r="D274" s="30">
        <v>0</v>
      </c>
      <c r="E274" s="31"/>
      <c r="F274" s="33"/>
      <c r="G274" s="31"/>
    </row>
    <row r="275" spans="1:44" s="30" customFormat="1" x14ac:dyDescent="0.25">
      <c r="A275" s="29"/>
      <c r="B275" s="29"/>
      <c r="C275" s="30" t="s">
        <v>265</v>
      </c>
      <c r="D275" s="30">
        <v>0</v>
      </c>
      <c r="E275" s="31"/>
      <c r="F275" s="33"/>
      <c r="G275" s="31"/>
    </row>
    <row r="276" spans="1:44" x14ac:dyDescent="0.25">
      <c r="A276" s="81"/>
      <c r="B276" s="81"/>
      <c r="C276" s="10" t="s">
        <v>544</v>
      </c>
      <c r="D276" s="10">
        <v>1</v>
      </c>
      <c r="E276" s="2" t="s">
        <v>40</v>
      </c>
      <c r="F276" s="3" t="s">
        <v>535</v>
      </c>
      <c r="H276" s="10">
        <v>35</v>
      </c>
      <c r="I276" s="10">
        <v>15</v>
      </c>
      <c r="J276" s="10">
        <v>50</v>
      </c>
      <c r="O276" s="10">
        <v>1</v>
      </c>
      <c r="Q276" s="10">
        <v>1</v>
      </c>
      <c r="R276" s="10">
        <v>1</v>
      </c>
      <c r="S276" s="10">
        <v>1</v>
      </c>
      <c r="T276" s="10">
        <v>1</v>
      </c>
      <c r="U276" s="10">
        <v>1</v>
      </c>
      <c r="V276" s="10">
        <v>1</v>
      </c>
      <c r="W276" s="10">
        <v>0</v>
      </c>
      <c r="X276" s="10">
        <v>0</v>
      </c>
    </row>
    <row r="277" spans="1:44" ht="26.4" x14ac:dyDescent="0.25">
      <c r="A277" s="81"/>
      <c r="B277" s="81"/>
      <c r="C277" s="10" t="s">
        <v>545</v>
      </c>
      <c r="D277" s="10">
        <v>1</v>
      </c>
      <c r="E277" s="2" t="s">
        <v>40</v>
      </c>
      <c r="F277" s="3" t="s">
        <v>546</v>
      </c>
      <c r="H277" s="10">
        <v>16</v>
      </c>
      <c r="I277" s="10">
        <v>15</v>
      </c>
      <c r="J277" s="10">
        <v>31</v>
      </c>
      <c r="O277" s="10">
        <v>1</v>
      </c>
      <c r="Q277" s="10">
        <v>1</v>
      </c>
      <c r="R277" s="10">
        <v>1</v>
      </c>
      <c r="S277" s="10">
        <v>1</v>
      </c>
      <c r="T277" s="10">
        <v>1</v>
      </c>
      <c r="U277" s="10">
        <v>0</v>
      </c>
      <c r="V277" s="10">
        <v>0</v>
      </c>
      <c r="W277" s="10">
        <v>1</v>
      </c>
      <c r="X277" s="10">
        <v>1</v>
      </c>
    </row>
    <row r="278" spans="1:44" ht="26.4" x14ac:dyDescent="0.25">
      <c r="A278" s="81"/>
      <c r="B278" s="81"/>
      <c r="C278" s="10" t="s">
        <v>547</v>
      </c>
      <c r="D278" s="10">
        <v>1</v>
      </c>
      <c r="E278" s="2" t="s">
        <v>40</v>
      </c>
      <c r="F278" s="3" t="s">
        <v>548</v>
      </c>
      <c r="H278" s="10">
        <v>1</v>
      </c>
      <c r="I278" s="10">
        <v>7</v>
      </c>
      <c r="J278" s="10">
        <v>8</v>
      </c>
      <c r="O278" s="10">
        <v>1</v>
      </c>
      <c r="Q278" s="10">
        <v>1</v>
      </c>
      <c r="R278" s="10">
        <v>1</v>
      </c>
      <c r="S278" s="10">
        <v>1</v>
      </c>
      <c r="T278" s="10">
        <v>1</v>
      </c>
      <c r="U278" s="10">
        <v>0</v>
      </c>
      <c r="V278" s="10">
        <v>1</v>
      </c>
      <c r="W278" s="10">
        <v>1</v>
      </c>
      <c r="X278" s="10">
        <v>0</v>
      </c>
    </row>
    <row r="279" spans="1:44" s="30" customFormat="1" x14ac:dyDescent="0.25">
      <c r="A279" s="29"/>
      <c r="B279" s="29"/>
      <c r="C279" s="30" t="s">
        <v>549</v>
      </c>
      <c r="D279" s="30">
        <v>0</v>
      </c>
      <c r="E279" s="31"/>
      <c r="F279" s="33"/>
      <c r="G279" s="31"/>
    </row>
    <row r="280" spans="1:44" s="20" customFormat="1" x14ac:dyDescent="0.25">
      <c r="A280" s="21"/>
      <c r="B280" s="21"/>
      <c r="C280" s="20" t="s">
        <v>550</v>
      </c>
      <c r="D280" s="20">
        <v>1</v>
      </c>
      <c r="E280" s="2" t="s">
        <v>40</v>
      </c>
      <c r="F280" s="24"/>
      <c r="G280" s="23"/>
      <c r="H280" s="20">
        <v>0</v>
      </c>
      <c r="I280" s="20">
        <v>7</v>
      </c>
      <c r="J280" s="20">
        <v>7</v>
      </c>
      <c r="O280" s="20">
        <v>1</v>
      </c>
      <c r="Q280" s="20">
        <v>1</v>
      </c>
      <c r="R280" s="20">
        <v>1</v>
      </c>
      <c r="S280" s="20">
        <v>1</v>
      </c>
      <c r="T280" s="20">
        <v>1</v>
      </c>
      <c r="U280" s="20">
        <v>1</v>
      </c>
      <c r="V280" s="20">
        <v>1</v>
      </c>
      <c r="W280" s="20">
        <v>1</v>
      </c>
      <c r="X280" s="20">
        <v>1</v>
      </c>
    </row>
    <row r="281" spans="1:44" s="30" customFormat="1" x14ac:dyDescent="0.25">
      <c r="A281" s="29"/>
      <c r="B281" s="29"/>
      <c r="C281" s="30" t="s">
        <v>551</v>
      </c>
      <c r="D281" s="30">
        <v>0</v>
      </c>
      <c r="E281" s="31"/>
      <c r="F281" s="33"/>
      <c r="G281" s="31"/>
    </row>
    <row r="282" spans="1:44" s="30" customFormat="1" x14ac:dyDescent="0.25">
      <c r="A282" s="29"/>
      <c r="B282" s="29"/>
      <c r="C282" s="30" t="s">
        <v>50</v>
      </c>
      <c r="D282" s="30">
        <v>0</v>
      </c>
      <c r="E282" s="31"/>
      <c r="F282" s="33"/>
      <c r="G282" s="31"/>
    </row>
    <row r="283" spans="1:44" s="30" customFormat="1" x14ac:dyDescent="0.25">
      <c r="A283" s="29"/>
      <c r="B283" s="29"/>
      <c r="C283" s="30" t="s">
        <v>552</v>
      </c>
      <c r="D283" s="30">
        <v>0</v>
      </c>
      <c r="E283" s="31"/>
      <c r="F283" s="33"/>
      <c r="G283" s="31"/>
    </row>
    <row r="284" spans="1:44" x14ac:dyDescent="0.25">
      <c r="A284" s="81"/>
      <c r="B284" s="81"/>
      <c r="C284" s="10" t="s">
        <v>553</v>
      </c>
      <c r="D284" s="10">
        <v>1</v>
      </c>
      <c r="E284" s="2" t="s">
        <v>40</v>
      </c>
      <c r="F284" s="3" t="s">
        <v>554</v>
      </c>
      <c r="H284" s="10">
        <v>1</v>
      </c>
      <c r="I284" s="10">
        <v>1</v>
      </c>
      <c r="J284" s="10">
        <v>2</v>
      </c>
      <c r="O284" s="10">
        <v>0</v>
      </c>
      <c r="Q284" s="10">
        <v>1</v>
      </c>
      <c r="R284" s="10">
        <v>0</v>
      </c>
      <c r="S284" s="10">
        <v>0</v>
      </c>
      <c r="T284" s="10">
        <v>1</v>
      </c>
      <c r="U284" s="10">
        <v>0</v>
      </c>
      <c r="V284" s="10">
        <v>1</v>
      </c>
      <c r="W284" s="10">
        <v>0</v>
      </c>
      <c r="X284" s="10">
        <v>1</v>
      </c>
    </row>
    <row r="285" spans="1:44" x14ac:dyDescent="0.25">
      <c r="A285" s="81"/>
      <c r="B285" s="81"/>
      <c r="C285" s="10" t="s">
        <v>555</v>
      </c>
      <c r="D285" s="10">
        <v>1</v>
      </c>
      <c r="E285" s="2" t="s">
        <v>40</v>
      </c>
      <c r="F285" s="3" t="s">
        <v>535</v>
      </c>
      <c r="H285" s="10">
        <v>10</v>
      </c>
      <c r="I285" s="10">
        <v>30</v>
      </c>
      <c r="J285" s="10">
        <v>40</v>
      </c>
      <c r="O285" s="10">
        <v>1</v>
      </c>
      <c r="Q285" s="10">
        <v>1</v>
      </c>
      <c r="R285" s="10">
        <v>1</v>
      </c>
      <c r="S285" s="10">
        <v>1</v>
      </c>
      <c r="T285" s="10">
        <v>1</v>
      </c>
      <c r="U285" s="10">
        <v>0</v>
      </c>
      <c r="V285" s="10">
        <v>0</v>
      </c>
      <c r="W285" s="10">
        <v>1</v>
      </c>
      <c r="X285" s="10">
        <v>0</v>
      </c>
    </row>
    <row r="286" spans="1:44" s="30" customFormat="1" x14ac:dyDescent="0.25">
      <c r="A286" s="29"/>
      <c r="B286" s="29"/>
      <c r="C286" s="30" t="s">
        <v>556</v>
      </c>
      <c r="D286" s="30">
        <v>0</v>
      </c>
      <c r="E286" s="31"/>
      <c r="F286" s="33"/>
      <c r="G286" s="31"/>
    </row>
    <row r="287" spans="1:44" s="54" customFormat="1" ht="15.75" customHeight="1" x14ac:dyDescent="0.25">
      <c r="C287" s="54" t="s">
        <v>557</v>
      </c>
      <c r="D287" s="35">
        <v>0</v>
      </c>
      <c r="E287" s="39"/>
      <c r="F287" s="35" t="s">
        <v>535</v>
      </c>
      <c r="G287" s="31"/>
    </row>
    <row r="288" spans="1:44" s="1" customFormat="1" ht="15.75" customHeight="1" x14ac:dyDescent="0.25">
      <c r="C288" s="25" t="s">
        <v>558</v>
      </c>
      <c r="D288" s="7">
        <v>1</v>
      </c>
      <c r="E288" s="2" t="s">
        <v>40</v>
      </c>
      <c r="F288" s="25" t="s">
        <v>535</v>
      </c>
      <c r="G288" s="2"/>
      <c r="H288" s="8">
        <v>3</v>
      </c>
      <c r="I288" s="8">
        <v>1</v>
      </c>
      <c r="J288" s="8">
        <v>4</v>
      </c>
      <c r="K288" s="8" t="s">
        <v>559</v>
      </c>
      <c r="L288" s="1">
        <v>4</v>
      </c>
      <c r="M288" s="1">
        <v>0</v>
      </c>
      <c r="N288" s="25">
        <v>0</v>
      </c>
      <c r="O288" s="1">
        <v>0</v>
      </c>
      <c r="Q288" s="1">
        <v>0</v>
      </c>
      <c r="R288" s="1">
        <v>1</v>
      </c>
      <c r="S288" s="1">
        <v>1</v>
      </c>
      <c r="T288" s="1">
        <v>1</v>
      </c>
      <c r="U288" s="1">
        <v>1</v>
      </c>
      <c r="V288" s="1">
        <v>0</v>
      </c>
      <c r="W288" s="1">
        <v>1</v>
      </c>
      <c r="X288" s="25">
        <v>0</v>
      </c>
      <c r="AR288" s="7" t="s">
        <v>560</v>
      </c>
    </row>
    <row r="289" spans="1:44" s="17" customFormat="1" x14ac:dyDescent="0.25">
      <c r="A289" s="15" t="s">
        <v>535</v>
      </c>
      <c r="B289" s="15"/>
      <c r="C289" s="16">
        <f>AVERAGE(D268:D288)</f>
        <v>0.42857142857142855</v>
      </c>
      <c r="D289" s="17">
        <f>SUM(D268:D288)</f>
        <v>9</v>
      </c>
      <c r="E289" s="18">
        <f>COUNT(D268:D288)</f>
        <v>21</v>
      </c>
      <c r="F289" s="26"/>
      <c r="G289" s="18"/>
      <c r="H289" s="17">
        <f>SUM(H268:H288)</f>
        <v>218</v>
      </c>
      <c r="I289" s="17">
        <f>SUM(I268:I288)</f>
        <v>284</v>
      </c>
      <c r="J289" s="17">
        <f>SUM(J268:J288)</f>
        <v>502</v>
      </c>
      <c r="O289" s="17">
        <f>SUM(O268:O286)</f>
        <v>7</v>
      </c>
      <c r="Q289" s="17">
        <f t="shared" ref="Q289:X289" si="20">SUM(Q268:Q286)</f>
        <v>8</v>
      </c>
      <c r="R289" s="17">
        <f t="shared" si="20"/>
        <v>7</v>
      </c>
      <c r="S289" s="17">
        <f t="shared" si="20"/>
        <v>7</v>
      </c>
      <c r="T289" s="17">
        <f t="shared" si="20"/>
        <v>8</v>
      </c>
      <c r="U289" s="17">
        <f t="shared" si="20"/>
        <v>4</v>
      </c>
      <c r="V289" s="17">
        <f t="shared" si="20"/>
        <v>5</v>
      </c>
      <c r="W289" s="17">
        <f t="shared" si="20"/>
        <v>6</v>
      </c>
      <c r="X289" s="17">
        <f t="shared" si="20"/>
        <v>5</v>
      </c>
    </row>
    <row r="290" spans="1:44" x14ac:dyDescent="0.25">
      <c r="A290" s="81" t="s">
        <v>561</v>
      </c>
      <c r="B290" s="81"/>
      <c r="C290" s="10" t="s">
        <v>562</v>
      </c>
      <c r="D290" s="10">
        <v>1</v>
      </c>
      <c r="E290" s="2" t="s">
        <v>40</v>
      </c>
      <c r="F290" s="3" t="s">
        <v>561</v>
      </c>
      <c r="H290" s="10">
        <v>4</v>
      </c>
      <c r="I290" s="10">
        <v>2</v>
      </c>
      <c r="J290" s="10">
        <f t="shared" ref="J290:J296" si="21">SUM(H290:I290)</f>
        <v>6</v>
      </c>
      <c r="O290" s="10">
        <v>0</v>
      </c>
      <c r="Q290" s="10">
        <v>1</v>
      </c>
      <c r="R290" s="10">
        <v>0</v>
      </c>
      <c r="S290" s="10">
        <v>0</v>
      </c>
      <c r="T290" s="10">
        <v>0</v>
      </c>
      <c r="U290" s="10">
        <v>0</v>
      </c>
      <c r="V290" s="10">
        <v>1</v>
      </c>
      <c r="W290" s="10">
        <v>0</v>
      </c>
      <c r="X290" s="10">
        <v>0</v>
      </c>
    </row>
    <row r="291" spans="1:44" x14ac:dyDescent="0.25">
      <c r="A291" s="81"/>
      <c r="B291" s="81"/>
      <c r="C291" s="10" t="s">
        <v>563</v>
      </c>
      <c r="D291" s="10">
        <v>1</v>
      </c>
      <c r="E291" s="2" t="s">
        <v>40</v>
      </c>
      <c r="F291" s="3" t="s">
        <v>561</v>
      </c>
      <c r="H291" s="10">
        <v>0</v>
      </c>
      <c r="I291" s="10">
        <v>5</v>
      </c>
      <c r="J291" s="10">
        <f t="shared" si="21"/>
        <v>5</v>
      </c>
      <c r="O291" s="10">
        <v>1</v>
      </c>
      <c r="Q291" s="10">
        <v>1</v>
      </c>
      <c r="R291" s="10">
        <v>1</v>
      </c>
      <c r="S291" s="10">
        <v>1</v>
      </c>
      <c r="T291" s="10">
        <v>1</v>
      </c>
      <c r="U291" s="10">
        <v>1</v>
      </c>
      <c r="V291" s="10">
        <v>1</v>
      </c>
      <c r="W291" s="10">
        <v>1</v>
      </c>
      <c r="X291" s="10">
        <v>1</v>
      </c>
    </row>
    <row r="292" spans="1:44" ht="26.4" x14ac:dyDescent="0.25">
      <c r="A292" s="81"/>
      <c r="B292" s="81"/>
      <c r="C292" s="10" t="s">
        <v>564</v>
      </c>
      <c r="D292" s="10">
        <v>1</v>
      </c>
      <c r="E292" s="2" t="s">
        <v>40</v>
      </c>
      <c r="F292" s="3" t="s">
        <v>565</v>
      </c>
      <c r="H292" s="10">
        <v>62</v>
      </c>
      <c r="I292" s="10">
        <v>29</v>
      </c>
      <c r="J292" s="10">
        <f t="shared" si="21"/>
        <v>91</v>
      </c>
      <c r="O292" s="10">
        <v>1</v>
      </c>
      <c r="Q292" s="10">
        <v>1</v>
      </c>
      <c r="R292" s="10">
        <v>1</v>
      </c>
      <c r="S292" s="10">
        <v>1</v>
      </c>
      <c r="T292" s="10">
        <v>1</v>
      </c>
      <c r="U292" s="10">
        <v>0</v>
      </c>
      <c r="V292" s="10">
        <v>1</v>
      </c>
      <c r="W292" s="10">
        <v>1</v>
      </c>
      <c r="X292" s="10">
        <v>1</v>
      </c>
    </row>
    <row r="293" spans="1:44" ht="39.6" x14ac:dyDescent="0.25">
      <c r="A293" s="81"/>
      <c r="B293" s="81"/>
      <c r="C293" s="10" t="s">
        <v>566</v>
      </c>
      <c r="D293" s="10">
        <v>1</v>
      </c>
      <c r="E293" s="2" t="s">
        <v>40</v>
      </c>
      <c r="F293" s="3" t="s">
        <v>567</v>
      </c>
      <c r="H293" s="10">
        <v>5</v>
      </c>
      <c r="I293" s="10">
        <v>1</v>
      </c>
      <c r="J293" s="10">
        <f t="shared" si="21"/>
        <v>6</v>
      </c>
      <c r="O293" s="10">
        <v>1</v>
      </c>
      <c r="Q293" s="10">
        <v>1</v>
      </c>
      <c r="R293" s="10">
        <v>0</v>
      </c>
      <c r="S293" s="10">
        <v>0</v>
      </c>
      <c r="T293" s="10">
        <v>0</v>
      </c>
      <c r="U293" s="10">
        <v>0</v>
      </c>
      <c r="V293" s="10">
        <v>0</v>
      </c>
      <c r="W293" s="10">
        <v>0</v>
      </c>
      <c r="X293" s="10">
        <v>0</v>
      </c>
    </row>
    <row r="294" spans="1:44" s="20" customFormat="1" ht="16.5" customHeight="1" x14ac:dyDescent="0.25">
      <c r="B294" s="84">
        <v>42746.357048611113</v>
      </c>
      <c r="C294" s="20" t="s">
        <v>568</v>
      </c>
      <c r="D294" s="20">
        <v>1</v>
      </c>
      <c r="E294" s="23" t="s">
        <v>44</v>
      </c>
      <c r="F294" s="24" t="s">
        <v>569</v>
      </c>
      <c r="G294" s="23" t="s">
        <v>570</v>
      </c>
      <c r="H294" s="20">
        <v>1</v>
      </c>
      <c r="I294" s="20">
        <v>0</v>
      </c>
      <c r="J294" s="20">
        <v>0</v>
      </c>
      <c r="O294" s="20">
        <v>1</v>
      </c>
      <c r="P294" s="20" t="s">
        <v>571</v>
      </c>
      <c r="Q294" s="20">
        <v>1</v>
      </c>
      <c r="R294" s="20">
        <v>1</v>
      </c>
      <c r="S294" s="20">
        <v>1</v>
      </c>
      <c r="T294" s="20">
        <v>1</v>
      </c>
      <c r="U294" s="20">
        <v>0</v>
      </c>
      <c r="V294" s="20">
        <v>1</v>
      </c>
      <c r="W294" s="20">
        <v>1</v>
      </c>
      <c r="X294" s="20">
        <v>1</v>
      </c>
      <c r="Y294" s="20" t="s">
        <v>110</v>
      </c>
      <c r="Z294" s="20" t="s">
        <v>84</v>
      </c>
      <c r="AA294" s="20" t="s">
        <v>85</v>
      </c>
      <c r="AB294" s="20" t="s">
        <v>85</v>
      </c>
      <c r="AC294" s="20" t="s">
        <v>85</v>
      </c>
      <c r="AD294" s="20" t="s">
        <v>93</v>
      </c>
      <c r="AE294" s="20">
        <v>1</v>
      </c>
      <c r="AF294" s="20">
        <v>0</v>
      </c>
      <c r="AH294" s="20">
        <v>1</v>
      </c>
      <c r="AI294" s="20" t="s">
        <v>104</v>
      </c>
      <c r="AJ294" s="20">
        <v>0</v>
      </c>
      <c r="AL294" s="20">
        <v>0</v>
      </c>
      <c r="AN294" s="20">
        <v>0</v>
      </c>
      <c r="AP294" s="20">
        <v>0</v>
      </c>
      <c r="AR294" s="20" t="s">
        <v>572</v>
      </c>
    </row>
    <row r="295" spans="1:44" s="52" customFormat="1" ht="15.75" customHeight="1" x14ac:dyDescent="0.25">
      <c r="A295" s="47"/>
      <c r="B295" s="48">
        <v>42747.66365725694</v>
      </c>
      <c r="C295" s="47" t="s">
        <v>573</v>
      </c>
      <c r="D295" s="52">
        <v>1</v>
      </c>
      <c r="E295" s="23" t="s">
        <v>44</v>
      </c>
      <c r="F295" s="52" t="s">
        <v>561</v>
      </c>
      <c r="G295" s="47" t="s">
        <v>574</v>
      </c>
      <c r="H295" s="52">
        <v>0</v>
      </c>
      <c r="I295" s="52">
        <v>4</v>
      </c>
      <c r="J295" s="10">
        <f t="shared" si="21"/>
        <v>4</v>
      </c>
      <c r="L295" s="47">
        <v>0</v>
      </c>
      <c r="M295" s="47">
        <v>0</v>
      </c>
      <c r="N295" s="47">
        <v>4</v>
      </c>
      <c r="O295" s="52">
        <v>1</v>
      </c>
      <c r="P295" s="47" t="s">
        <v>99</v>
      </c>
      <c r="Q295" s="47">
        <v>1</v>
      </c>
      <c r="R295" s="47">
        <v>0</v>
      </c>
      <c r="S295" s="47">
        <v>0</v>
      </c>
      <c r="T295" s="47">
        <v>0</v>
      </c>
      <c r="U295" s="47">
        <v>0</v>
      </c>
      <c r="V295" s="47">
        <v>0</v>
      </c>
      <c r="W295" s="47">
        <v>0</v>
      </c>
      <c r="X295" s="47">
        <v>0</v>
      </c>
      <c r="Y295" s="47" t="s">
        <v>344</v>
      </c>
      <c r="Z295" s="47" t="s">
        <v>84</v>
      </c>
      <c r="AA295" s="47" t="s">
        <v>84</v>
      </c>
      <c r="AB295" s="47" t="s">
        <v>84</v>
      </c>
      <c r="AC295" s="47" t="s">
        <v>84</v>
      </c>
      <c r="AD295" s="47" t="s">
        <v>93</v>
      </c>
      <c r="AF295" s="47">
        <v>0</v>
      </c>
      <c r="AH295" s="47">
        <v>0</v>
      </c>
      <c r="AJ295" s="47">
        <v>3</v>
      </c>
      <c r="AK295" s="47" t="s">
        <v>104</v>
      </c>
      <c r="AL295" s="47">
        <v>0</v>
      </c>
      <c r="AN295" s="47">
        <v>1</v>
      </c>
      <c r="AO295" s="47" t="s">
        <v>349</v>
      </c>
      <c r="AP295" s="47">
        <v>0</v>
      </c>
      <c r="AR295" s="47" t="s">
        <v>575</v>
      </c>
    </row>
    <row r="296" spans="1:44" ht="52.5" customHeight="1" x14ac:dyDescent="0.25">
      <c r="A296" s="81"/>
      <c r="B296" s="81"/>
      <c r="C296" s="10" t="s">
        <v>137</v>
      </c>
      <c r="D296" s="10">
        <v>1</v>
      </c>
      <c r="E296" s="2" t="s">
        <v>40</v>
      </c>
      <c r="F296" s="3" t="s">
        <v>576</v>
      </c>
      <c r="H296" s="10">
        <v>22</v>
      </c>
      <c r="I296" s="10">
        <v>34</v>
      </c>
      <c r="J296" s="10">
        <f t="shared" si="21"/>
        <v>56</v>
      </c>
      <c r="O296" s="10">
        <v>1</v>
      </c>
      <c r="Q296" s="10">
        <v>1</v>
      </c>
      <c r="R296" s="10">
        <v>1</v>
      </c>
      <c r="S296" s="10">
        <v>1</v>
      </c>
      <c r="T296" s="10">
        <v>1</v>
      </c>
      <c r="U296" s="10">
        <v>1</v>
      </c>
      <c r="V296" s="10">
        <v>1</v>
      </c>
      <c r="W296" s="10">
        <v>1</v>
      </c>
      <c r="X296" s="10">
        <v>1</v>
      </c>
    </row>
    <row r="297" spans="1:44" x14ac:dyDescent="0.25">
      <c r="A297" s="81"/>
      <c r="B297" s="81"/>
      <c r="C297" s="10" t="s">
        <v>577</v>
      </c>
      <c r="D297" s="10">
        <v>1</v>
      </c>
      <c r="E297" s="2" t="s">
        <v>40</v>
      </c>
      <c r="F297" s="3" t="s">
        <v>561</v>
      </c>
      <c r="H297" s="10">
        <v>0</v>
      </c>
      <c r="I297" s="10">
        <v>2</v>
      </c>
      <c r="J297" s="10">
        <f t="shared" ref="J297:J305" si="22">SUM(H297:I297)</f>
        <v>2</v>
      </c>
      <c r="O297" s="10">
        <v>1</v>
      </c>
      <c r="Q297" s="10">
        <v>1</v>
      </c>
      <c r="R297" s="10">
        <v>0</v>
      </c>
      <c r="S297" s="10">
        <v>0</v>
      </c>
      <c r="T297" s="10">
        <v>0</v>
      </c>
      <c r="U297" s="10">
        <v>0</v>
      </c>
      <c r="V297" s="10">
        <v>0</v>
      </c>
      <c r="W297" s="10">
        <v>0</v>
      </c>
      <c r="X297" s="10">
        <v>0</v>
      </c>
    </row>
    <row r="298" spans="1:44" s="20" customFormat="1" ht="13.5" customHeight="1" x14ac:dyDescent="0.25">
      <c r="A298" s="21"/>
      <c r="B298" s="21"/>
      <c r="C298" s="20" t="s">
        <v>154</v>
      </c>
      <c r="D298" s="20">
        <v>1</v>
      </c>
      <c r="E298" s="23" t="s">
        <v>145</v>
      </c>
      <c r="F298" s="52" t="s">
        <v>155</v>
      </c>
      <c r="G298" s="71" t="s">
        <v>156</v>
      </c>
      <c r="H298" s="52">
        <v>40</v>
      </c>
      <c r="I298" s="52">
        <v>9</v>
      </c>
      <c r="J298" s="20">
        <v>49</v>
      </c>
      <c r="K298" s="52"/>
      <c r="L298" s="47"/>
      <c r="M298" s="47"/>
      <c r="N298" s="47"/>
      <c r="O298" s="52">
        <v>1</v>
      </c>
      <c r="P298" s="47"/>
      <c r="Q298" s="47">
        <v>1</v>
      </c>
      <c r="R298" s="47">
        <v>1</v>
      </c>
      <c r="S298" s="47">
        <v>0</v>
      </c>
      <c r="T298" s="47">
        <v>1</v>
      </c>
      <c r="U298" s="47">
        <v>1</v>
      </c>
      <c r="V298" s="47">
        <v>1</v>
      </c>
      <c r="W298" s="47">
        <v>1</v>
      </c>
      <c r="X298" s="47">
        <v>1</v>
      </c>
    </row>
    <row r="299" spans="1:44" s="30" customFormat="1" x14ac:dyDescent="0.25">
      <c r="A299" s="29"/>
      <c r="B299" s="29"/>
      <c r="C299" s="30" t="s">
        <v>578</v>
      </c>
      <c r="D299" s="30">
        <v>0</v>
      </c>
      <c r="E299" s="31"/>
      <c r="F299" s="33"/>
      <c r="G299" s="31"/>
      <c r="J299" s="10">
        <f t="shared" si="22"/>
        <v>0</v>
      </c>
    </row>
    <row r="300" spans="1:44" x14ac:dyDescent="0.25">
      <c r="A300" s="81"/>
      <c r="B300" s="81"/>
      <c r="C300" s="10" t="s">
        <v>579</v>
      </c>
      <c r="D300" s="10">
        <v>1</v>
      </c>
      <c r="E300" s="2" t="s">
        <v>40</v>
      </c>
      <c r="F300" s="3" t="s">
        <v>561</v>
      </c>
      <c r="H300" s="10">
        <v>1</v>
      </c>
      <c r="I300" s="10">
        <v>2</v>
      </c>
      <c r="J300" s="10">
        <f t="shared" si="22"/>
        <v>3</v>
      </c>
      <c r="O300" s="10">
        <v>1</v>
      </c>
      <c r="Q300" s="10">
        <v>1</v>
      </c>
      <c r="R300" s="10">
        <v>0</v>
      </c>
      <c r="S300" s="10">
        <v>1</v>
      </c>
      <c r="T300" s="10">
        <v>0</v>
      </c>
      <c r="U300" s="10">
        <v>0</v>
      </c>
      <c r="V300" s="10">
        <v>0</v>
      </c>
      <c r="W300" s="10">
        <v>0</v>
      </c>
      <c r="X300" s="10">
        <v>0</v>
      </c>
    </row>
    <row r="301" spans="1:44" x14ac:dyDescent="0.25">
      <c r="A301" s="81"/>
      <c r="B301" s="81"/>
      <c r="C301" s="10" t="s">
        <v>580</v>
      </c>
      <c r="D301" s="10">
        <v>1</v>
      </c>
      <c r="E301" s="2" t="s">
        <v>40</v>
      </c>
      <c r="F301" s="3" t="s">
        <v>561</v>
      </c>
      <c r="H301" s="10">
        <v>5</v>
      </c>
      <c r="I301" s="10">
        <v>2</v>
      </c>
      <c r="J301" s="10">
        <f t="shared" si="22"/>
        <v>7</v>
      </c>
      <c r="O301" s="10">
        <v>1</v>
      </c>
      <c r="Q301" s="10">
        <v>1</v>
      </c>
      <c r="R301" s="10">
        <v>0</v>
      </c>
      <c r="S301" s="10">
        <v>1</v>
      </c>
      <c r="T301" s="10">
        <v>1</v>
      </c>
      <c r="U301" s="10">
        <v>0</v>
      </c>
      <c r="V301" s="10">
        <v>0</v>
      </c>
      <c r="W301" s="10">
        <v>0</v>
      </c>
      <c r="X301" s="10">
        <v>0</v>
      </c>
    </row>
    <row r="302" spans="1:44" ht="52.8" x14ac:dyDescent="0.25">
      <c r="A302" s="81"/>
      <c r="B302" s="81"/>
      <c r="C302" s="10" t="s">
        <v>581</v>
      </c>
      <c r="D302" s="10">
        <v>1</v>
      </c>
      <c r="E302" s="2" t="s">
        <v>44</v>
      </c>
      <c r="F302" s="3" t="s">
        <v>582</v>
      </c>
      <c r="H302" s="10">
        <v>0</v>
      </c>
      <c r="I302" s="10">
        <v>1</v>
      </c>
      <c r="J302" s="10">
        <f t="shared" si="22"/>
        <v>1</v>
      </c>
      <c r="O302" s="10">
        <v>1</v>
      </c>
      <c r="Q302" s="10">
        <v>1</v>
      </c>
      <c r="R302" s="10">
        <v>0</v>
      </c>
      <c r="S302" s="10">
        <v>1</v>
      </c>
      <c r="T302" s="10">
        <v>1</v>
      </c>
      <c r="U302" s="10">
        <v>0</v>
      </c>
      <c r="V302" s="10">
        <v>0</v>
      </c>
      <c r="W302" s="10">
        <v>0</v>
      </c>
    </row>
    <row r="303" spans="1:44" x14ac:dyDescent="0.25">
      <c r="A303" s="81"/>
      <c r="B303" s="81"/>
      <c r="C303" s="10" t="s">
        <v>583</v>
      </c>
      <c r="D303" s="10">
        <v>1</v>
      </c>
      <c r="E303" s="2" t="s">
        <v>40</v>
      </c>
      <c r="F303" s="3" t="s">
        <v>561</v>
      </c>
      <c r="H303" s="10">
        <v>45</v>
      </c>
      <c r="I303" s="10">
        <v>35</v>
      </c>
      <c r="J303" s="10">
        <f t="shared" si="22"/>
        <v>80</v>
      </c>
      <c r="O303" s="10">
        <v>1</v>
      </c>
      <c r="Q303" s="10">
        <v>1</v>
      </c>
      <c r="R303" s="10">
        <v>1</v>
      </c>
      <c r="S303" s="10">
        <v>0</v>
      </c>
      <c r="T303" s="10">
        <v>1</v>
      </c>
      <c r="U303" s="10">
        <v>1</v>
      </c>
      <c r="V303" s="10">
        <v>0</v>
      </c>
      <c r="W303" s="10">
        <v>0</v>
      </c>
      <c r="X303" s="10">
        <v>1</v>
      </c>
    </row>
    <row r="304" spans="1:44" s="30" customFormat="1" x14ac:dyDescent="0.25">
      <c r="A304" s="29"/>
      <c r="B304" s="29"/>
      <c r="C304" s="30" t="s">
        <v>584</v>
      </c>
      <c r="D304" s="30">
        <v>0</v>
      </c>
      <c r="E304" s="31"/>
      <c r="F304" s="33"/>
      <c r="G304" s="31"/>
      <c r="J304" s="10">
        <f>SUM(H304:I304)</f>
        <v>0</v>
      </c>
    </row>
    <row r="305" spans="1:44" s="52" customFormat="1" ht="15.75" customHeight="1" x14ac:dyDescent="0.25">
      <c r="A305" s="47"/>
      <c r="B305" s="48">
        <v>42746.335622847226</v>
      </c>
      <c r="C305" s="47" t="s">
        <v>95</v>
      </c>
      <c r="D305" s="52">
        <v>1</v>
      </c>
      <c r="E305" s="52" t="s">
        <v>40</v>
      </c>
      <c r="F305" s="47" t="s">
        <v>561</v>
      </c>
      <c r="G305" s="58" t="s">
        <v>585</v>
      </c>
      <c r="H305" s="52">
        <v>0</v>
      </c>
      <c r="I305" s="52">
        <v>2</v>
      </c>
      <c r="J305" s="10">
        <f t="shared" si="22"/>
        <v>2</v>
      </c>
      <c r="L305" s="47">
        <v>0</v>
      </c>
      <c r="M305" s="47">
        <v>0</v>
      </c>
      <c r="N305" s="47">
        <v>2</v>
      </c>
      <c r="O305" s="52">
        <v>1</v>
      </c>
      <c r="P305" s="47" t="s">
        <v>391</v>
      </c>
      <c r="Q305" s="47">
        <v>1</v>
      </c>
      <c r="R305" s="47">
        <v>0</v>
      </c>
      <c r="S305" s="47">
        <v>1</v>
      </c>
      <c r="T305" s="47">
        <v>0</v>
      </c>
      <c r="U305" s="47">
        <v>0</v>
      </c>
      <c r="V305" s="47">
        <v>1</v>
      </c>
      <c r="W305" s="47">
        <v>1</v>
      </c>
      <c r="X305" s="47">
        <v>0</v>
      </c>
      <c r="Y305" s="47" t="s">
        <v>110</v>
      </c>
      <c r="Z305" s="47" t="s">
        <v>84</v>
      </c>
      <c r="AA305" s="47" t="s">
        <v>85</v>
      </c>
      <c r="AB305" s="47" t="s">
        <v>84</v>
      </c>
      <c r="AC305" s="47" t="s">
        <v>84</v>
      </c>
      <c r="AD305" s="47" t="s">
        <v>93</v>
      </c>
      <c r="AE305" s="47"/>
      <c r="AF305" s="47">
        <v>0</v>
      </c>
      <c r="AH305" s="47">
        <v>0</v>
      </c>
      <c r="AJ305" s="47">
        <v>1</v>
      </c>
      <c r="AK305" s="47" t="s">
        <v>104</v>
      </c>
      <c r="AL305" s="47">
        <v>0</v>
      </c>
      <c r="AN305" s="47">
        <v>1</v>
      </c>
      <c r="AO305" s="47" t="s">
        <v>104</v>
      </c>
      <c r="AP305" s="47">
        <v>0</v>
      </c>
      <c r="AR305" s="47" t="s">
        <v>586</v>
      </c>
    </row>
    <row r="306" spans="1:44" x14ac:dyDescent="0.25">
      <c r="A306" s="81"/>
      <c r="B306" s="81"/>
      <c r="C306" s="10" t="s">
        <v>587</v>
      </c>
      <c r="D306" s="10">
        <v>1</v>
      </c>
      <c r="E306" s="2" t="s">
        <v>40</v>
      </c>
      <c r="F306" s="3" t="s">
        <v>561</v>
      </c>
      <c r="H306" s="10">
        <v>3</v>
      </c>
      <c r="I306" s="10">
        <v>5</v>
      </c>
      <c r="J306" s="10">
        <v>8</v>
      </c>
      <c r="O306" s="10">
        <v>1</v>
      </c>
      <c r="Q306" s="10">
        <v>0</v>
      </c>
      <c r="R306" s="10">
        <v>1</v>
      </c>
      <c r="S306" s="10">
        <v>1</v>
      </c>
      <c r="T306" s="10">
        <v>1</v>
      </c>
      <c r="U306" s="10">
        <v>0</v>
      </c>
      <c r="V306" s="10">
        <v>1</v>
      </c>
      <c r="W306" s="10">
        <v>1</v>
      </c>
      <c r="X306" s="10">
        <v>0</v>
      </c>
    </row>
    <row r="307" spans="1:44" s="30" customFormat="1" x14ac:dyDescent="0.25">
      <c r="A307" s="29"/>
      <c r="B307" s="29"/>
      <c r="C307" s="30" t="s">
        <v>588</v>
      </c>
      <c r="D307" s="30">
        <v>0</v>
      </c>
      <c r="E307" s="31"/>
      <c r="F307" s="33"/>
      <c r="G307" s="31"/>
    </row>
    <row r="308" spans="1:44" s="30" customFormat="1" x14ac:dyDescent="0.25">
      <c r="A308" s="29"/>
      <c r="B308" s="29"/>
      <c r="C308" s="30" t="s">
        <v>589</v>
      </c>
      <c r="D308" s="30">
        <v>0</v>
      </c>
      <c r="E308" s="31"/>
      <c r="F308" s="33"/>
      <c r="G308" s="31"/>
    </row>
    <row r="309" spans="1:44" s="30" customFormat="1" x14ac:dyDescent="0.25">
      <c r="A309" s="29"/>
      <c r="B309" s="29"/>
      <c r="C309" s="30" t="s">
        <v>590</v>
      </c>
      <c r="D309" s="30">
        <v>0</v>
      </c>
      <c r="E309" s="31"/>
      <c r="F309" s="33"/>
      <c r="G309" s="31"/>
    </row>
    <row r="310" spans="1:44" s="30" customFormat="1" x14ac:dyDescent="0.25">
      <c r="A310" s="29"/>
      <c r="B310" s="29"/>
      <c r="C310" s="30" t="s">
        <v>591</v>
      </c>
      <c r="D310" s="30">
        <v>0</v>
      </c>
      <c r="E310" s="31"/>
      <c r="F310" s="33"/>
      <c r="G310" s="31"/>
    </row>
    <row r="311" spans="1:44" s="30" customFormat="1" x14ac:dyDescent="0.25">
      <c r="A311" s="29"/>
      <c r="B311" s="29"/>
      <c r="C311" s="30" t="s">
        <v>592</v>
      </c>
      <c r="D311" s="30">
        <v>0</v>
      </c>
      <c r="E311" s="31"/>
      <c r="F311" s="33"/>
      <c r="G311" s="31"/>
    </row>
    <row r="312" spans="1:44" s="30" customFormat="1" x14ac:dyDescent="0.25">
      <c r="A312" s="29"/>
      <c r="B312" s="29"/>
      <c r="C312" s="30" t="s">
        <v>593</v>
      </c>
      <c r="D312" s="30">
        <v>0</v>
      </c>
      <c r="E312" s="31"/>
      <c r="F312" s="33"/>
      <c r="G312" s="31"/>
    </row>
    <row r="313" spans="1:44" ht="52.8" x14ac:dyDescent="0.25">
      <c r="A313" s="81"/>
      <c r="B313" s="81"/>
      <c r="C313" s="10" t="s">
        <v>594</v>
      </c>
      <c r="D313" s="10">
        <v>1</v>
      </c>
      <c r="E313" s="2" t="s">
        <v>44</v>
      </c>
      <c r="F313" s="3" t="s">
        <v>561</v>
      </c>
      <c r="H313" s="10">
        <v>2</v>
      </c>
      <c r="I313" s="10">
        <v>0</v>
      </c>
      <c r="J313" s="10">
        <v>2</v>
      </c>
      <c r="O313" s="10">
        <v>0</v>
      </c>
      <c r="Q313" s="10">
        <v>1</v>
      </c>
      <c r="R313" s="10">
        <v>0</v>
      </c>
      <c r="S313" s="10">
        <v>0</v>
      </c>
      <c r="T313" s="10">
        <v>1</v>
      </c>
      <c r="U313" s="10">
        <v>0</v>
      </c>
      <c r="V313" s="10">
        <v>0</v>
      </c>
      <c r="W313" s="10">
        <v>0</v>
      </c>
      <c r="X313" s="10">
        <v>0</v>
      </c>
    </row>
    <row r="314" spans="1:44" s="1" customFormat="1" ht="15.75" customHeight="1" x14ac:dyDescent="0.25">
      <c r="C314" s="7" t="s">
        <v>595</v>
      </c>
      <c r="D314" s="7">
        <v>1</v>
      </c>
      <c r="E314" s="2" t="s">
        <v>40</v>
      </c>
      <c r="F314" s="7" t="s">
        <v>561</v>
      </c>
      <c r="H314" s="7">
        <v>0</v>
      </c>
      <c r="I314" s="7">
        <v>5</v>
      </c>
      <c r="J314" s="7">
        <v>5</v>
      </c>
      <c r="K314" s="7"/>
      <c r="L314" s="7">
        <v>5</v>
      </c>
      <c r="M314" s="7">
        <v>0</v>
      </c>
      <c r="N314" s="1" t="s">
        <v>184</v>
      </c>
      <c r="O314" s="7">
        <v>1</v>
      </c>
      <c r="Q314" s="7">
        <v>1</v>
      </c>
      <c r="R314" s="7">
        <v>1</v>
      </c>
      <c r="S314" s="7">
        <v>1</v>
      </c>
      <c r="T314" s="7">
        <v>1</v>
      </c>
      <c r="U314" s="7">
        <v>1</v>
      </c>
      <c r="V314" s="7">
        <v>1</v>
      </c>
      <c r="W314" s="7">
        <v>1</v>
      </c>
      <c r="X314" s="7">
        <v>1</v>
      </c>
      <c r="AR314" s="7" t="s">
        <v>60</v>
      </c>
    </row>
    <row r="315" spans="1:44" s="53" customFormat="1" ht="15.75" customHeight="1" x14ac:dyDescent="0.25">
      <c r="A315" s="37"/>
      <c r="B315" s="13">
        <v>42611.362105520835</v>
      </c>
      <c r="C315" s="7" t="s">
        <v>596</v>
      </c>
      <c r="D315" s="7">
        <v>1</v>
      </c>
      <c r="E315" s="2" t="s">
        <v>40</v>
      </c>
      <c r="F315" s="6" t="s">
        <v>561</v>
      </c>
      <c r="G315" s="14" t="s">
        <v>574</v>
      </c>
      <c r="H315" s="6">
        <v>4</v>
      </c>
      <c r="I315" s="6">
        <v>2</v>
      </c>
      <c r="J315" s="6">
        <v>6</v>
      </c>
      <c r="K315" s="51" t="s">
        <v>597</v>
      </c>
      <c r="L315" s="1"/>
      <c r="M315" s="1"/>
      <c r="N315" s="7" t="s">
        <v>598</v>
      </c>
      <c r="O315" s="7">
        <v>1</v>
      </c>
      <c r="P315" s="7" t="s">
        <v>391</v>
      </c>
      <c r="Q315" s="7">
        <v>1</v>
      </c>
      <c r="R315" s="7">
        <v>1</v>
      </c>
      <c r="S315" s="7">
        <v>1</v>
      </c>
      <c r="T315" s="7">
        <v>1</v>
      </c>
      <c r="U315" s="7">
        <v>1</v>
      </c>
      <c r="V315" s="7">
        <v>1</v>
      </c>
      <c r="W315" s="7">
        <v>1</v>
      </c>
      <c r="X315" s="7">
        <v>1</v>
      </c>
      <c r="Y315" s="7" t="s">
        <v>398</v>
      </c>
      <c r="Z315" s="7" t="s">
        <v>84</v>
      </c>
      <c r="AA315" s="7" t="s">
        <v>85</v>
      </c>
      <c r="AB315" s="7" t="s">
        <v>85</v>
      </c>
      <c r="AC315" s="7" t="s">
        <v>84</v>
      </c>
      <c r="AD315" s="7" t="s">
        <v>93</v>
      </c>
      <c r="AE315" s="7">
        <v>1</v>
      </c>
      <c r="AF315" s="7"/>
      <c r="AG315" s="7"/>
      <c r="AH315" s="7"/>
      <c r="AI315" s="7"/>
      <c r="AJ315" s="7"/>
      <c r="AK315" s="7"/>
      <c r="AL315" s="7"/>
      <c r="AM315" s="7"/>
      <c r="AN315" s="7"/>
      <c r="AO315" s="7"/>
      <c r="AP315" s="7"/>
      <c r="AQ315" s="7"/>
      <c r="AR315" s="7" t="s">
        <v>599</v>
      </c>
    </row>
    <row r="316" spans="1:44" s="37" customFormat="1" ht="15.75" customHeight="1" x14ac:dyDescent="0.25">
      <c r="B316" s="5"/>
      <c r="C316" s="6" t="s">
        <v>600</v>
      </c>
      <c r="D316" s="6">
        <v>1</v>
      </c>
      <c r="E316" s="23" t="s">
        <v>40</v>
      </c>
      <c r="F316" s="6" t="s">
        <v>561</v>
      </c>
      <c r="G316" s="59" t="s">
        <v>90</v>
      </c>
      <c r="H316" s="6">
        <v>0</v>
      </c>
      <c r="I316" s="6">
        <v>1</v>
      </c>
      <c r="J316" s="6">
        <v>1</v>
      </c>
      <c r="K316" s="6" t="s">
        <v>180</v>
      </c>
      <c r="L316" s="6"/>
      <c r="N316" s="6"/>
      <c r="O316" s="6">
        <v>1</v>
      </c>
      <c r="P316" s="6" t="s">
        <v>91</v>
      </c>
      <c r="Q316" s="6">
        <v>1</v>
      </c>
      <c r="R316" s="6">
        <v>1</v>
      </c>
      <c r="S316" s="6">
        <v>1</v>
      </c>
      <c r="T316" s="6">
        <v>0</v>
      </c>
      <c r="U316" s="6">
        <v>1</v>
      </c>
      <c r="V316" s="6">
        <v>1</v>
      </c>
      <c r="W316" s="6">
        <v>0</v>
      </c>
      <c r="X316" s="6">
        <v>1</v>
      </c>
      <c r="Y316" s="6" t="s">
        <v>92</v>
      </c>
      <c r="Z316" s="6" t="s">
        <v>84</v>
      </c>
      <c r="AA316" s="6" t="s">
        <v>85</v>
      </c>
      <c r="AB316" s="6" t="s">
        <v>84</v>
      </c>
      <c r="AC316" s="6" t="s">
        <v>85</v>
      </c>
      <c r="AD316" s="6" t="s">
        <v>93</v>
      </c>
      <c r="AE316" s="6">
        <v>1</v>
      </c>
      <c r="AF316" s="6"/>
      <c r="AG316" s="6"/>
      <c r="AH316" s="6"/>
      <c r="AI316" s="6"/>
      <c r="AJ316" s="6"/>
      <c r="AK316" s="6"/>
      <c r="AL316" s="6"/>
      <c r="AM316" s="6"/>
      <c r="AN316" s="6"/>
      <c r="AO316" s="6"/>
      <c r="AP316" s="6"/>
      <c r="AQ316" s="6"/>
      <c r="AR316" s="6"/>
    </row>
    <row r="317" spans="1:44" s="17" customFormat="1" x14ac:dyDescent="0.25">
      <c r="A317" s="15" t="s">
        <v>561</v>
      </c>
      <c r="B317" s="15"/>
      <c r="C317" s="16">
        <f>AVERAGE(D290:D316)</f>
        <v>0.70370370370370372</v>
      </c>
      <c r="D317" s="17">
        <f>SUM(D290:D316)</f>
        <v>19</v>
      </c>
      <c r="E317" s="18">
        <f>COUNT(D290:D316)</f>
        <v>27</v>
      </c>
      <c r="F317" s="26"/>
      <c r="G317" s="18"/>
      <c r="H317" s="17">
        <f>SUM(H290:H316)</f>
        <v>194</v>
      </c>
      <c r="I317" s="17">
        <f>SUM(I290:I316)</f>
        <v>141</v>
      </c>
      <c r="J317" s="17">
        <f>SUM(J290:J316)</f>
        <v>334</v>
      </c>
      <c r="O317" s="17">
        <f>SUM(O290:O316)</f>
        <v>17</v>
      </c>
      <c r="Q317" s="17">
        <f t="shared" ref="Q317:X317" si="23">SUM(Q290:Q316)</f>
        <v>18</v>
      </c>
      <c r="R317" s="17">
        <f t="shared" si="23"/>
        <v>10</v>
      </c>
      <c r="S317" s="17">
        <f t="shared" si="23"/>
        <v>12</v>
      </c>
      <c r="T317" s="17">
        <f t="shared" si="23"/>
        <v>12</v>
      </c>
      <c r="U317" s="17">
        <f t="shared" si="23"/>
        <v>7</v>
      </c>
      <c r="V317" s="17">
        <f t="shared" si="23"/>
        <v>11</v>
      </c>
      <c r="W317" s="17">
        <f t="shared" si="23"/>
        <v>9</v>
      </c>
      <c r="X317" s="17">
        <f t="shared" si="23"/>
        <v>9</v>
      </c>
    </row>
    <row r="318" spans="1:44" s="30" customFormat="1" x14ac:dyDescent="0.25">
      <c r="A318" s="29" t="s">
        <v>601</v>
      </c>
      <c r="B318" s="29"/>
      <c r="C318" s="30" t="s">
        <v>124</v>
      </c>
      <c r="D318" s="30">
        <v>0</v>
      </c>
      <c r="E318" s="31"/>
      <c r="F318" s="33"/>
      <c r="G318" s="31"/>
    </row>
    <row r="319" spans="1:44" ht="26.4" x14ac:dyDescent="0.25">
      <c r="A319" s="81"/>
      <c r="B319" s="81"/>
      <c r="C319" s="10" t="s">
        <v>602</v>
      </c>
      <c r="D319" s="10">
        <v>1</v>
      </c>
      <c r="E319" s="2" t="s">
        <v>40</v>
      </c>
      <c r="F319" s="3" t="s">
        <v>603</v>
      </c>
      <c r="H319" s="10">
        <v>2</v>
      </c>
      <c r="I319" s="10">
        <v>0</v>
      </c>
      <c r="J319" s="10">
        <v>2</v>
      </c>
      <c r="O319" s="10">
        <v>1</v>
      </c>
      <c r="Q319" s="10">
        <v>1</v>
      </c>
      <c r="R319" s="10">
        <v>1</v>
      </c>
      <c r="S319" s="10">
        <v>0</v>
      </c>
      <c r="T319" s="10">
        <v>1</v>
      </c>
      <c r="U319" s="10">
        <v>1</v>
      </c>
      <c r="V319" s="10">
        <v>1</v>
      </c>
      <c r="W319" s="10">
        <v>1</v>
      </c>
      <c r="X319" s="10">
        <v>1</v>
      </c>
    </row>
    <row r="320" spans="1:44" s="78" customFormat="1" x14ac:dyDescent="0.25">
      <c r="A320" s="77"/>
      <c r="B320" s="77"/>
      <c r="C320" s="78" t="s">
        <v>604</v>
      </c>
      <c r="D320" s="78">
        <v>0</v>
      </c>
      <c r="E320" s="79"/>
      <c r="F320" s="80"/>
      <c r="G320" s="79"/>
    </row>
    <row r="321" spans="1:43" s="78" customFormat="1" x14ac:dyDescent="0.25">
      <c r="A321" s="77"/>
      <c r="B321" s="77"/>
      <c r="C321" s="78" t="s">
        <v>605</v>
      </c>
      <c r="D321" s="78">
        <v>0</v>
      </c>
      <c r="E321" s="79"/>
      <c r="F321" s="80"/>
      <c r="G321" s="79"/>
    </row>
    <row r="322" spans="1:43" x14ac:dyDescent="0.25">
      <c r="A322" s="81"/>
      <c r="B322" s="81"/>
      <c r="C322" s="10" t="s">
        <v>606</v>
      </c>
      <c r="D322" s="10">
        <v>1</v>
      </c>
      <c r="E322" s="2" t="s">
        <v>40</v>
      </c>
      <c r="F322" s="3" t="s">
        <v>273</v>
      </c>
      <c r="H322" s="10">
        <v>4</v>
      </c>
      <c r="I322" s="10">
        <v>3</v>
      </c>
      <c r="J322" s="10">
        <v>7</v>
      </c>
      <c r="O322" s="10">
        <v>1</v>
      </c>
      <c r="Q322" s="10">
        <v>1</v>
      </c>
      <c r="R322" s="10">
        <v>1</v>
      </c>
      <c r="S322" s="10">
        <v>0</v>
      </c>
      <c r="T322" s="10">
        <v>1</v>
      </c>
      <c r="U322" s="10">
        <v>1</v>
      </c>
      <c r="V322" s="10">
        <v>1</v>
      </c>
      <c r="W322" s="10">
        <v>1</v>
      </c>
      <c r="X322" s="10">
        <v>1</v>
      </c>
    </row>
    <row r="323" spans="1:43" x14ac:dyDescent="0.25">
      <c r="A323" s="81"/>
      <c r="B323" s="81"/>
      <c r="C323" s="10" t="s">
        <v>607</v>
      </c>
      <c r="D323" s="10">
        <v>1</v>
      </c>
      <c r="E323" s="2" t="s">
        <v>40</v>
      </c>
      <c r="F323" s="3" t="s">
        <v>608</v>
      </c>
      <c r="H323" s="10">
        <v>1</v>
      </c>
      <c r="I323" s="10">
        <v>0</v>
      </c>
      <c r="J323" s="10">
        <v>1</v>
      </c>
      <c r="O323" s="10">
        <v>1</v>
      </c>
      <c r="Q323" s="10">
        <v>1</v>
      </c>
      <c r="R323" s="10">
        <v>1</v>
      </c>
      <c r="S323" s="10">
        <v>0</v>
      </c>
      <c r="T323" s="10">
        <v>1</v>
      </c>
      <c r="U323" s="10">
        <v>1</v>
      </c>
      <c r="V323" s="10">
        <v>1</v>
      </c>
      <c r="W323" s="10">
        <v>0</v>
      </c>
      <c r="X323" s="10">
        <v>1</v>
      </c>
    </row>
    <row r="324" spans="1:43" x14ac:dyDescent="0.25">
      <c r="A324" s="81"/>
      <c r="B324" s="81"/>
      <c r="C324" s="10" t="s">
        <v>609</v>
      </c>
      <c r="D324" s="10">
        <v>1</v>
      </c>
      <c r="E324" s="2" t="s">
        <v>40</v>
      </c>
      <c r="F324" s="3" t="s">
        <v>610</v>
      </c>
      <c r="H324" s="10">
        <v>10</v>
      </c>
      <c r="I324" s="10">
        <v>20</v>
      </c>
      <c r="J324" s="10">
        <v>30</v>
      </c>
      <c r="O324" s="10">
        <v>1</v>
      </c>
      <c r="Q324" s="10">
        <v>1</v>
      </c>
      <c r="R324" s="10">
        <v>1</v>
      </c>
      <c r="S324" s="10">
        <v>0</v>
      </c>
      <c r="T324" s="10">
        <v>1</v>
      </c>
      <c r="U324" s="10">
        <v>0</v>
      </c>
      <c r="V324" s="10">
        <v>1</v>
      </c>
      <c r="W324" s="10">
        <v>1</v>
      </c>
      <c r="X324" s="10">
        <v>1</v>
      </c>
    </row>
    <row r="325" spans="1:43" s="30" customFormat="1" x14ac:dyDescent="0.25">
      <c r="A325" s="29"/>
      <c r="B325" s="29"/>
      <c r="C325" s="30" t="s">
        <v>611</v>
      </c>
      <c r="D325" s="30">
        <v>0</v>
      </c>
      <c r="E325" s="31"/>
      <c r="F325" s="33"/>
      <c r="G325" s="31"/>
    </row>
    <row r="326" spans="1:43" s="20" customFormat="1" ht="12.75" customHeight="1" x14ac:dyDescent="0.25">
      <c r="C326" s="20" t="s">
        <v>612</v>
      </c>
      <c r="D326" s="20">
        <v>1</v>
      </c>
      <c r="E326" s="23" t="s">
        <v>44</v>
      </c>
      <c r="F326" s="24" t="s">
        <v>613</v>
      </c>
      <c r="G326" s="23" t="s">
        <v>614</v>
      </c>
      <c r="H326" s="20">
        <v>3</v>
      </c>
      <c r="I326" s="20">
        <v>4</v>
      </c>
      <c r="J326" s="20">
        <v>7</v>
      </c>
      <c r="L326" s="20">
        <v>4</v>
      </c>
      <c r="M326" s="20">
        <v>1</v>
      </c>
      <c r="N326" s="20">
        <v>2</v>
      </c>
      <c r="O326" s="20">
        <v>1</v>
      </c>
      <c r="P326" s="20" t="s">
        <v>615</v>
      </c>
      <c r="Q326" s="20">
        <v>1</v>
      </c>
      <c r="R326" s="20">
        <v>0</v>
      </c>
      <c r="S326" s="20">
        <v>1</v>
      </c>
      <c r="T326" s="20">
        <v>0</v>
      </c>
      <c r="U326" s="20">
        <v>0</v>
      </c>
      <c r="V326" s="20">
        <v>1</v>
      </c>
      <c r="W326" s="20">
        <v>0</v>
      </c>
      <c r="X326" s="20">
        <v>1</v>
      </c>
      <c r="Y326" s="20" t="s">
        <v>149</v>
      </c>
      <c r="Z326" s="20" t="s">
        <v>84</v>
      </c>
      <c r="AA326" s="20" t="s">
        <v>85</v>
      </c>
      <c r="AB326" s="20" t="s">
        <v>84</v>
      </c>
      <c r="AC326" s="20" t="s">
        <v>85</v>
      </c>
      <c r="AD326" s="20" t="s">
        <v>93</v>
      </c>
      <c r="AE326" s="20">
        <v>1</v>
      </c>
      <c r="AF326" s="20">
        <v>0</v>
      </c>
      <c r="AH326" s="20">
        <v>0</v>
      </c>
      <c r="AJ326" s="20">
        <v>3</v>
      </c>
      <c r="AK326" s="20" t="s">
        <v>616</v>
      </c>
      <c r="AL326" s="20">
        <v>2</v>
      </c>
      <c r="AM326" s="20" t="s">
        <v>206</v>
      </c>
      <c r="AN326" s="20">
        <v>1</v>
      </c>
      <c r="AO326" s="20" t="s">
        <v>104</v>
      </c>
      <c r="AP326" s="20">
        <v>1</v>
      </c>
      <c r="AQ326" s="20" t="s">
        <v>206</v>
      </c>
    </row>
    <row r="327" spans="1:43" s="17" customFormat="1" x14ac:dyDescent="0.25">
      <c r="A327" s="15" t="s">
        <v>601</v>
      </c>
      <c r="B327" s="15"/>
      <c r="C327" s="16">
        <f>AVERAGE(D318:D326)</f>
        <v>0.55555555555555558</v>
      </c>
      <c r="D327" s="17">
        <f>SUM(D318:D326)</f>
        <v>5</v>
      </c>
      <c r="E327" s="18">
        <f>COUNT(D318:D326)</f>
        <v>9</v>
      </c>
      <c r="F327" s="26"/>
      <c r="G327" s="18"/>
      <c r="H327" s="17">
        <f>SUM(H318:H326)</f>
        <v>20</v>
      </c>
      <c r="I327" s="17">
        <f>SUM(I318:I326)</f>
        <v>27</v>
      </c>
      <c r="J327" s="17">
        <f>SUM(J318:J326)</f>
        <v>47</v>
      </c>
      <c r="O327" s="17">
        <f>SUM(O318:O326)</f>
        <v>5</v>
      </c>
      <c r="Q327" s="17">
        <f t="shared" ref="Q327:X327" si="24">SUM(Q318:Q326)</f>
        <v>5</v>
      </c>
      <c r="R327" s="17">
        <f t="shared" si="24"/>
        <v>4</v>
      </c>
      <c r="S327" s="17">
        <f t="shared" si="24"/>
        <v>1</v>
      </c>
      <c r="T327" s="17">
        <f t="shared" si="24"/>
        <v>4</v>
      </c>
      <c r="U327" s="17">
        <f t="shared" si="24"/>
        <v>3</v>
      </c>
      <c r="V327" s="17">
        <f t="shared" si="24"/>
        <v>5</v>
      </c>
      <c r="W327" s="17">
        <f t="shared" si="24"/>
        <v>3</v>
      </c>
      <c r="X327" s="17">
        <f t="shared" si="24"/>
        <v>5</v>
      </c>
    </row>
    <row r="328" spans="1:43" s="30" customFormat="1" x14ac:dyDescent="0.25">
      <c r="A328" s="29" t="s">
        <v>617</v>
      </c>
      <c r="B328" s="29"/>
      <c r="C328" s="30" t="s">
        <v>618</v>
      </c>
      <c r="D328" s="30">
        <v>0</v>
      </c>
      <c r="E328" s="31"/>
      <c r="F328" s="33"/>
      <c r="G328" s="31"/>
    </row>
    <row r="329" spans="1:43" s="30" customFormat="1" x14ac:dyDescent="0.25">
      <c r="A329" s="29"/>
      <c r="B329" s="29"/>
      <c r="C329" s="30" t="s">
        <v>619</v>
      </c>
      <c r="D329" s="30">
        <v>0</v>
      </c>
      <c r="E329" s="31"/>
      <c r="F329" s="33"/>
      <c r="G329" s="31"/>
    </row>
    <row r="330" spans="1:43" ht="66" x14ac:dyDescent="0.25">
      <c r="A330" s="81"/>
      <c r="B330" s="81"/>
      <c r="C330" s="10" t="s">
        <v>620</v>
      </c>
      <c r="D330" s="10">
        <v>1</v>
      </c>
      <c r="E330" s="2" t="s">
        <v>40</v>
      </c>
      <c r="F330" s="3" t="s">
        <v>621</v>
      </c>
      <c r="H330" s="10">
        <v>0</v>
      </c>
      <c r="I330" s="10">
        <v>3</v>
      </c>
      <c r="J330" s="10">
        <v>3</v>
      </c>
      <c r="O330" s="10">
        <v>1</v>
      </c>
      <c r="Q330" s="10">
        <v>1</v>
      </c>
      <c r="R330" s="10">
        <v>1</v>
      </c>
      <c r="S330" s="10">
        <v>0</v>
      </c>
      <c r="T330" s="10">
        <v>1</v>
      </c>
      <c r="U330" s="10">
        <v>0</v>
      </c>
      <c r="V330" s="10">
        <v>0</v>
      </c>
      <c r="W330" s="10">
        <v>0</v>
      </c>
      <c r="X330" s="10">
        <v>0</v>
      </c>
    </row>
    <row r="331" spans="1:43" s="74" customFormat="1" x14ac:dyDescent="0.25">
      <c r="A331" s="73"/>
      <c r="B331" s="73"/>
      <c r="C331" s="74" t="s">
        <v>622</v>
      </c>
      <c r="D331" s="74">
        <v>1</v>
      </c>
      <c r="E331" s="22"/>
      <c r="F331" s="75"/>
      <c r="G331" s="22"/>
      <c r="H331" s="74">
        <v>1</v>
      </c>
      <c r="I331" s="74">
        <v>2</v>
      </c>
      <c r="J331" s="74">
        <v>3</v>
      </c>
    </row>
    <row r="332" spans="1:43" x14ac:dyDescent="0.25">
      <c r="A332" s="81"/>
      <c r="B332" s="81"/>
      <c r="C332" s="10" t="s">
        <v>623</v>
      </c>
      <c r="D332" s="10">
        <v>1</v>
      </c>
      <c r="E332" s="2" t="s">
        <v>40</v>
      </c>
      <c r="F332" s="3" t="s">
        <v>617</v>
      </c>
      <c r="H332" s="10">
        <v>33</v>
      </c>
      <c r="I332" s="10">
        <v>16</v>
      </c>
      <c r="J332" s="10">
        <v>49</v>
      </c>
      <c r="O332" s="10">
        <v>1</v>
      </c>
      <c r="Q332" s="10">
        <v>1</v>
      </c>
      <c r="R332" s="10">
        <v>0</v>
      </c>
      <c r="S332" s="10">
        <v>1</v>
      </c>
      <c r="T332" s="10">
        <v>1</v>
      </c>
      <c r="U332" s="10">
        <v>0</v>
      </c>
      <c r="V332" s="10">
        <v>1</v>
      </c>
      <c r="W332" s="10">
        <v>1</v>
      </c>
      <c r="X332" s="10">
        <v>1</v>
      </c>
    </row>
    <row r="333" spans="1:43" ht="52.8" x14ac:dyDescent="0.25">
      <c r="A333" s="81"/>
      <c r="B333" s="81"/>
      <c r="C333" s="10" t="s">
        <v>265</v>
      </c>
      <c r="D333" s="10">
        <v>1</v>
      </c>
      <c r="E333" s="2" t="s">
        <v>44</v>
      </c>
      <c r="F333" s="3" t="s">
        <v>624</v>
      </c>
      <c r="H333" s="10">
        <v>6</v>
      </c>
      <c r="I333" s="10">
        <v>8</v>
      </c>
      <c r="J333" s="10">
        <v>14</v>
      </c>
      <c r="O333" s="10">
        <v>1</v>
      </c>
      <c r="Q333" s="10">
        <v>1</v>
      </c>
      <c r="R333" s="10">
        <v>0</v>
      </c>
      <c r="S333" s="10">
        <v>1</v>
      </c>
      <c r="T333" s="10">
        <v>1</v>
      </c>
      <c r="U333" s="10">
        <v>1</v>
      </c>
      <c r="V333" s="10">
        <v>1</v>
      </c>
      <c r="W333" s="10">
        <v>1</v>
      </c>
      <c r="X333" s="10">
        <v>1</v>
      </c>
    </row>
    <row r="334" spans="1:43" x14ac:dyDescent="0.25">
      <c r="A334" s="81"/>
      <c r="B334" s="81"/>
      <c r="C334" s="10" t="s">
        <v>625</v>
      </c>
      <c r="D334" s="10">
        <v>1</v>
      </c>
      <c r="E334" s="2" t="s">
        <v>40</v>
      </c>
      <c r="F334" s="3" t="s">
        <v>617</v>
      </c>
      <c r="H334" s="10">
        <v>3</v>
      </c>
      <c r="I334" s="10">
        <v>8</v>
      </c>
      <c r="J334" s="10">
        <v>11</v>
      </c>
      <c r="O334" s="10">
        <v>1</v>
      </c>
      <c r="Q334" s="10">
        <v>1</v>
      </c>
      <c r="R334" s="10">
        <v>0</v>
      </c>
      <c r="S334" s="10">
        <v>1</v>
      </c>
      <c r="T334" s="10">
        <v>1</v>
      </c>
      <c r="U334" s="10">
        <v>0</v>
      </c>
      <c r="V334" s="10">
        <v>0</v>
      </c>
      <c r="W334" s="10">
        <v>1</v>
      </c>
      <c r="X334" s="10">
        <v>1</v>
      </c>
    </row>
    <row r="335" spans="1:43" ht="66" x14ac:dyDescent="0.25">
      <c r="A335" s="81"/>
      <c r="B335" s="81"/>
      <c r="C335" s="10" t="s">
        <v>48</v>
      </c>
      <c r="D335" s="10">
        <v>1</v>
      </c>
      <c r="E335" s="2" t="s">
        <v>40</v>
      </c>
      <c r="F335" s="3" t="s">
        <v>626</v>
      </c>
      <c r="H335" s="10">
        <v>18</v>
      </c>
      <c r="I335" s="10">
        <v>12</v>
      </c>
      <c r="J335" s="10">
        <v>30</v>
      </c>
      <c r="O335" s="10">
        <v>1</v>
      </c>
      <c r="Q335" s="10">
        <v>1</v>
      </c>
      <c r="R335" s="10">
        <v>1</v>
      </c>
      <c r="S335" s="10">
        <v>1</v>
      </c>
      <c r="T335" s="10">
        <v>1</v>
      </c>
      <c r="U335" s="10">
        <v>0</v>
      </c>
      <c r="V335" s="10">
        <v>0</v>
      </c>
      <c r="W335" s="10">
        <v>1</v>
      </c>
      <c r="X335" s="10">
        <v>0</v>
      </c>
    </row>
    <row r="336" spans="1:43" s="30" customFormat="1" x14ac:dyDescent="0.25">
      <c r="A336" s="29"/>
      <c r="B336" s="29"/>
      <c r="C336" s="30" t="s">
        <v>627</v>
      </c>
      <c r="D336" s="30">
        <v>0</v>
      </c>
      <c r="E336" s="31"/>
      <c r="F336" s="33"/>
      <c r="G336" s="31"/>
    </row>
    <row r="337" spans="1:44" s="30" customFormat="1" x14ac:dyDescent="0.25">
      <c r="A337" s="29"/>
      <c r="B337" s="29"/>
      <c r="C337" s="30" t="s">
        <v>628</v>
      </c>
      <c r="D337" s="30">
        <v>0</v>
      </c>
      <c r="E337" s="31"/>
      <c r="F337" s="33"/>
      <c r="G337" s="31"/>
    </row>
    <row r="338" spans="1:44" s="30" customFormat="1" ht="15.75" customHeight="1" x14ac:dyDescent="0.25">
      <c r="A338" s="29"/>
      <c r="B338" s="38">
        <v>42621.697724513884</v>
      </c>
      <c r="C338" s="35" t="s">
        <v>609</v>
      </c>
      <c r="D338" s="35">
        <v>0</v>
      </c>
      <c r="E338" s="31"/>
      <c r="F338" s="35"/>
      <c r="G338" s="39"/>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R338" s="35"/>
    </row>
    <row r="339" spans="1:44" s="37" customFormat="1" ht="15.75" customHeight="1" x14ac:dyDescent="0.25">
      <c r="B339" s="5">
        <v>42614.337426238431</v>
      </c>
      <c r="C339" s="6" t="s">
        <v>629</v>
      </c>
      <c r="D339" s="6">
        <v>1</v>
      </c>
      <c r="E339" s="23" t="s">
        <v>40</v>
      </c>
      <c r="F339" s="6" t="s">
        <v>617</v>
      </c>
      <c r="G339" s="22" t="s">
        <v>630</v>
      </c>
      <c r="H339" s="6">
        <v>0</v>
      </c>
      <c r="I339" s="6">
        <v>1</v>
      </c>
      <c r="J339" s="6">
        <v>1</v>
      </c>
      <c r="K339" s="22" t="s">
        <v>631</v>
      </c>
      <c r="L339" s="22" t="s">
        <v>632</v>
      </c>
      <c r="N339" s="6">
        <v>1</v>
      </c>
      <c r="O339" s="6">
        <v>0</v>
      </c>
      <c r="P339" s="6">
        <v>0</v>
      </c>
      <c r="Q339" s="6">
        <v>1</v>
      </c>
      <c r="R339" s="6">
        <v>1</v>
      </c>
      <c r="S339" s="6">
        <v>1</v>
      </c>
      <c r="T339" s="6">
        <v>1</v>
      </c>
      <c r="U339" s="6">
        <v>1</v>
      </c>
      <c r="V339" s="6">
        <v>1</v>
      </c>
      <c r="W339" s="6">
        <v>1</v>
      </c>
      <c r="X339" s="6">
        <v>1</v>
      </c>
      <c r="Y339" s="6" t="s">
        <v>92</v>
      </c>
      <c r="Z339" s="6" t="s">
        <v>85</v>
      </c>
      <c r="AA339" s="6" t="s">
        <v>85</v>
      </c>
      <c r="AB339" s="6" t="s">
        <v>85</v>
      </c>
      <c r="AC339" s="6" t="s">
        <v>85</v>
      </c>
      <c r="AD339" s="6" t="s">
        <v>93</v>
      </c>
      <c r="AE339" s="6">
        <v>1</v>
      </c>
      <c r="AF339" s="6"/>
      <c r="AG339" s="6"/>
      <c r="AH339" s="6"/>
      <c r="AI339" s="6"/>
      <c r="AJ339" s="6"/>
      <c r="AK339" s="6"/>
      <c r="AL339" s="6"/>
      <c r="AM339" s="6"/>
      <c r="AN339" s="6"/>
      <c r="AO339" s="6"/>
      <c r="AP339" s="6"/>
      <c r="AQ339" s="6"/>
      <c r="AR339" s="6" t="s">
        <v>633</v>
      </c>
    </row>
    <row r="340" spans="1:44" s="37" customFormat="1" ht="15.75" customHeight="1" x14ac:dyDescent="0.25">
      <c r="B340" s="5">
        <v>42622.691895972224</v>
      </c>
      <c r="C340" s="6" t="s">
        <v>634</v>
      </c>
      <c r="D340" s="6">
        <v>1</v>
      </c>
      <c r="E340" s="22" t="s">
        <v>40</v>
      </c>
      <c r="F340" s="6" t="s">
        <v>635</v>
      </c>
      <c r="G340" s="22" t="s">
        <v>636</v>
      </c>
      <c r="H340" s="6">
        <v>0</v>
      </c>
      <c r="I340" s="6">
        <v>1</v>
      </c>
      <c r="J340" s="6">
        <v>1</v>
      </c>
      <c r="K340" s="6" t="s">
        <v>637</v>
      </c>
      <c r="L340" s="6">
        <v>1</v>
      </c>
      <c r="M340" s="6">
        <v>0</v>
      </c>
      <c r="N340" s="6">
        <v>0</v>
      </c>
      <c r="O340" s="6">
        <v>1</v>
      </c>
      <c r="P340" s="6" t="s">
        <v>316</v>
      </c>
      <c r="Q340" s="6">
        <v>1</v>
      </c>
      <c r="R340" s="6">
        <v>1</v>
      </c>
      <c r="S340" s="6">
        <v>1</v>
      </c>
      <c r="T340" s="6">
        <v>1</v>
      </c>
      <c r="U340" s="6">
        <v>1</v>
      </c>
      <c r="V340" s="6">
        <v>1</v>
      </c>
      <c r="W340" s="6">
        <v>1</v>
      </c>
      <c r="X340" s="6">
        <v>1</v>
      </c>
      <c r="Y340" s="6" t="s">
        <v>149</v>
      </c>
      <c r="Z340" s="6" t="s">
        <v>84</v>
      </c>
      <c r="AA340" s="6" t="s">
        <v>193</v>
      </c>
      <c r="AB340" s="6" t="s">
        <v>85</v>
      </c>
      <c r="AC340" s="6" t="s">
        <v>85</v>
      </c>
      <c r="AD340" s="6" t="s">
        <v>86</v>
      </c>
      <c r="AE340" s="6">
        <v>1</v>
      </c>
      <c r="AF340" s="6">
        <v>1</v>
      </c>
      <c r="AG340" s="6" t="s">
        <v>66</v>
      </c>
      <c r="AH340" s="6">
        <v>0</v>
      </c>
      <c r="AI340" s="6"/>
      <c r="AJ340" s="6">
        <v>0</v>
      </c>
      <c r="AK340" s="6"/>
      <c r="AL340" s="6">
        <v>0</v>
      </c>
      <c r="AM340" s="6"/>
      <c r="AN340" s="6">
        <v>0</v>
      </c>
      <c r="AO340" s="6"/>
      <c r="AP340" s="6">
        <v>0</v>
      </c>
      <c r="AQ340" s="6"/>
      <c r="AR340" s="6" t="s">
        <v>638</v>
      </c>
    </row>
    <row r="341" spans="1:44" s="17" customFormat="1" x14ac:dyDescent="0.25">
      <c r="A341" s="15" t="s">
        <v>617</v>
      </c>
      <c r="B341" s="15"/>
      <c r="C341" s="16">
        <f>AVERAGE(D328:D340)</f>
        <v>0.61538461538461542</v>
      </c>
      <c r="D341" s="17">
        <f>SUM(D328:D340)</f>
        <v>8</v>
      </c>
      <c r="E341" s="18">
        <f>COUNT(D328:D340)</f>
        <v>13</v>
      </c>
      <c r="F341" s="26"/>
      <c r="G341" s="18"/>
      <c r="H341" s="17">
        <f>SUM(H328:H340)</f>
        <v>61</v>
      </c>
      <c r="I341" s="17">
        <f>SUM(I328:I340)</f>
        <v>51</v>
      </c>
      <c r="J341" s="17">
        <f>SUM(J328:J340)</f>
        <v>112</v>
      </c>
      <c r="O341" s="17">
        <f t="shared" ref="O341:X341" si="25">SUM(O328:O340)</f>
        <v>6</v>
      </c>
      <c r="P341" s="17">
        <f t="shared" si="25"/>
        <v>0</v>
      </c>
      <c r="Q341" s="17">
        <f t="shared" si="25"/>
        <v>7</v>
      </c>
      <c r="R341" s="17">
        <f t="shared" si="25"/>
        <v>4</v>
      </c>
      <c r="S341" s="17">
        <f t="shared" si="25"/>
        <v>6</v>
      </c>
      <c r="T341" s="17">
        <f t="shared" si="25"/>
        <v>7</v>
      </c>
      <c r="U341" s="17">
        <f t="shared" si="25"/>
        <v>3</v>
      </c>
      <c r="V341" s="17">
        <f t="shared" si="25"/>
        <v>4</v>
      </c>
      <c r="W341" s="17">
        <f t="shared" si="25"/>
        <v>6</v>
      </c>
      <c r="X341" s="17">
        <f t="shared" si="25"/>
        <v>5</v>
      </c>
    </row>
    <row r="342" spans="1:44" x14ac:dyDescent="0.25">
      <c r="A342" s="81" t="s">
        <v>639</v>
      </c>
      <c r="B342" s="81"/>
      <c r="C342" s="10" t="s">
        <v>640</v>
      </c>
      <c r="D342" s="10">
        <v>1</v>
      </c>
      <c r="E342" s="2" t="s">
        <v>40</v>
      </c>
      <c r="F342" s="3" t="s">
        <v>639</v>
      </c>
      <c r="H342" s="10">
        <v>12</v>
      </c>
      <c r="I342" s="10">
        <v>12</v>
      </c>
      <c r="J342" s="10">
        <v>24</v>
      </c>
      <c r="O342" s="10">
        <v>1</v>
      </c>
      <c r="Q342" s="10">
        <v>1</v>
      </c>
      <c r="R342" s="10">
        <v>1</v>
      </c>
      <c r="S342" s="10">
        <v>1</v>
      </c>
      <c r="T342" s="10">
        <v>1</v>
      </c>
      <c r="U342" s="10">
        <v>1</v>
      </c>
      <c r="V342" s="10">
        <v>1</v>
      </c>
      <c r="W342" s="10">
        <v>1</v>
      </c>
      <c r="X342" s="10">
        <v>1</v>
      </c>
    </row>
    <row r="343" spans="1:44" s="30" customFormat="1" x14ac:dyDescent="0.25">
      <c r="A343" s="29"/>
      <c r="B343" s="29"/>
      <c r="C343" s="30" t="s">
        <v>641</v>
      </c>
      <c r="D343" s="30">
        <v>0</v>
      </c>
      <c r="E343" s="31"/>
      <c r="F343" s="33"/>
      <c r="G343" s="31"/>
    </row>
    <row r="344" spans="1:44" s="30" customFormat="1" x14ac:dyDescent="0.25">
      <c r="A344" s="29"/>
      <c r="B344" s="29"/>
      <c r="C344" s="30" t="s">
        <v>642</v>
      </c>
      <c r="D344" s="30">
        <v>0</v>
      </c>
      <c r="E344" s="31"/>
      <c r="F344" s="33"/>
      <c r="G344" s="31"/>
    </row>
    <row r="345" spans="1:44" s="30" customFormat="1" x14ac:dyDescent="0.25">
      <c r="A345" s="29"/>
      <c r="B345" s="29"/>
      <c r="C345" s="30" t="s">
        <v>643</v>
      </c>
      <c r="D345" s="30">
        <v>0</v>
      </c>
      <c r="E345" s="31"/>
      <c r="F345" s="33"/>
      <c r="G345" s="31"/>
    </row>
    <row r="346" spans="1:44" s="30" customFormat="1" x14ac:dyDescent="0.25">
      <c r="A346" s="29"/>
      <c r="B346" s="29"/>
      <c r="C346" s="30" t="s">
        <v>644</v>
      </c>
      <c r="D346" s="30">
        <v>0</v>
      </c>
      <c r="E346" s="31"/>
      <c r="F346" s="33"/>
      <c r="G346" s="31"/>
    </row>
    <row r="347" spans="1:44" s="20" customFormat="1" x14ac:dyDescent="0.25">
      <c r="A347" s="21"/>
      <c r="B347" s="21"/>
      <c r="C347" s="20" t="s">
        <v>645</v>
      </c>
      <c r="D347" s="20">
        <v>1</v>
      </c>
      <c r="E347" s="2" t="s">
        <v>40</v>
      </c>
      <c r="F347" s="3" t="s">
        <v>639</v>
      </c>
      <c r="G347" s="23"/>
      <c r="H347" s="20">
        <v>1</v>
      </c>
      <c r="I347" s="20">
        <v>2</v>
      </c>
      <c r="J347" s="20">
        <v>3</v>
      </c>
      <c r="N347" s="20">
        <v>3</v>
      </c>
      <c r="O347" s="20">
        <v>1</v>
      </c>
      <c r="Q347" s="20">
        <v>1</v>
      </c>
      <c r="R347" s="20">
        <v>1</v>
      </c>
      <c r="S347" s="20">
        <v>1</v>
      </c>
      <c r="T347" s="20">
        <v>1</v>
      </c>
      <c r="U347" s="20">
        <v>1</v>
      </c>
      <c r="V347" s="20">
        <v>1</v>
      </c>
      <c r="W347" s="20">
        <v>1</v>
      </c>
      <c r="X347" s="20">
        <v>1</v>
      </c>
    </row>
    <row r="348" spans="1:44" s="41" customFormat="1" ht="26.4" x14ac:dyDescent="0.25">
      <c r="A348" s="21"/>
      <c r="B348" s="21"/>
      <c r="C348" s="41" t="s">
        <v>646</v>
      </c>
      <c r="D348" s="41">
        <v>1</v>
      </c>
      <c r="E348" s="42" t="s">
        <v>213</v>
      </c>
      <c r="F348" s="41" t="s">
        <v>639</v>
      </c>
      <c r="H348" s="20">
        <v>1</v>
      </c>
      <c r="I348" s="20">
        <v>0</v>
      </c>
      <c r="J348" s="20">
        <v>1</v>
      </c>
      <c r="O348" s="41">
        <v>0</v>
      </c>
      <c r="Q348" s="20">
        <v>1</v>
      </c>
      <c r="R348" s="20">
        <v>0</v>
      </c>
      <c r="S348" s="20">
        <v>0</v>
      </c>
      <c r="T348" s="20">
        <v>1</v>
      </c>
      <c r="U348" s="20">
        <v>0</v>
      </c>
      <c r="V348" s="20">
        <v>0</v>
      </c>
      <c r="W348" s="20">
        <v>0</v>
      </c>
      <c r="X348" s="20">
        <v>0</v>
      </c>
    </row>
    <row r="349" spans="1:44" s="20" customFormat="1" x14ac:dyDescent="0.25">
      <c r="A349" s="21"/>
      <c r="B349" s="21"/>
      <c r="C349" s="20" t="s">
        <v>647</v>
      </c>
      <c r="D349" s="20">
        <v>1</v>
      </c>
      <c r="E349" s="23" t="s">
        <v>40</v>
      </c>
      <c r="F349" s="24" t="s">
        <v>639</v>
      </c>
      <c r="G349" s="23"/>
      <c r="H349" s="20">
        <v>1</v>
      </c>
      <c r="I349" s="20">
        <v>0</v>
      </c>
      <c r="J349" s="20">
        <v>1</v>
      </c>
      <c r="O349" s="20">
        <v>0</v>
      </c>
      <c r="Q349" s="20">
        <v>1</v>
      </c>
      <c r="R349" s="20">
        <v>0</v>
      </c>
      <c r="S349" s="20">
        <v>0</v>
      </c>
      <c r="T349" s="20">
        <v>0</v>
      </c>
      <c r="U349" s="20">
        <v>0</v>
      </c>
      <c r="V349" s="20">
        <v>0</v>
      </c>
      <c r="W349" s="20">
        <v>0</v>
      </c>
      <c r="X349" s="20">
        <v>0</v>
      </c>
    </row>
    <row r="350" spans="1:44" s="37" customFormat="1" ht="26.4" x14ac:dyDescent="0.25">
      <c r="A350" s="43"/>
      <c r="B350" s="43"/>
      <c r="C350" s="37" t="s">
        <v>648</v>
      </c>
      <c r="D350" s="37">
        <v>1</v>
      </c>
      <c r="E350" s="23" t="s">
        <v>213</v>
      </c>
      <c r="F350" s="24" t="s">
        <v>649</v>
      </c>
      <c r="H350" s="37">
        <v>40</v>
      </c>
      <c r="I350" s="37">
        <v>40</v>
      </c>
      <c r="J350" s="37">
        <v>80</v>
      </c>
      <c r="O350" s="37">
        <v>1</v>
      </c>
      <c r="Q350" s="37">
        <v>1</v>
      </c>
      <c r="R350" s="37">
        <v>0</v>
      </c>
      <c r="S350" s="37">
        <v>1</v>
      </c>
      <c r="T350" s="37">
        <v>1</v>
      </c>
      <c r="U350" s="37">
        <v>1</v>
      </c>
      <c r="V350" s="37">
        <v>0</v>
      </c>
      <c r="W350" s="37">
        <v>1</v>
      </c>
      <c r="X350" s="37">
        <v>0</v>
      </c>
    </row>
    <row r="351" spans="1:44" s="17" customFormat="1" x14ac:dyDescent="0.25">
      <c r="A351" s="15" t="s">
        <v>639</v>
      </c>
      <c r="B351" s="15"/>
      <c r="C351" s="16">
        <f>AVERAGE(D342:D350)</f>
        <v>0.55555555555555558</v>
      </c>
      <c r="D351" s="17">
        <f>SUM(D342:D350)</f>
        <v>5</v>
      </c>
      <c r="E351" s="18">
        <f>COUNT(D342:D350)</f>
        <v>9</v>
      </c>
      <c r="F351" s="26"/>
      <c r="G351" s="18"/>
      <c r="H351" s="17">
        <f>SUM(H342:H350)</f>
        <v>55</v>
      </c>
      <c r="I351" s="17">
        <f>SUM(I342:I350)</f>
        <v>54</v>
      </c>
      <c r="J351" s="17">
        <f>SUM(J342:J350)</f>
        <v>109</v>
      </c>
      <c r="O351" s="17">
        <f>SUM(O342:O350)</f>
        <v>3</v>
      </c>
      <c r="Q351" s="17">
        <f>SUM(Q342:Q350)</f>
        <v>5</v>
      </c>
      <c r="R351" s="17">
        <f t="shared" ref="R351:X351" si="26">SUM(R342:R350)</f>
        <v>2</v>
      </c>
      <c r="S351" s="17">
        <f t="shared" si="26"/>
        <v>3</v>
      </c>
      <c r="T351" s="17">
        <f t="shared" si="26"/>
        <v>4</v>
      </c>
      <c r="U351" s="17">
        <f t="shared" si="26"/>
        <v>3</v>
      </c>
      <c r="V351" s="17">
        <f t="shared" si="26"/>
        <v>2</v>
      </c>
      <c r="W351" s="17">
        <f>SUM(W342:W350)</f>
        <v>3</v>
      </c>
      <c r="X351" s="17">
        <f t="shared" si="26"/>
        <v>2</v>
      </c>
    </row>
    <row r="352" spans="1:44" x14ac:dyDescent="0.25">
      <c r="A352" s="81" t="s">
        <v>650</v>
      </c>
      <c r="B352" s="81"/>
      <c r="C352" s="10" t="s">
        <v>124</v>
      </c>
      <c r="D352" s="10">
        <v>1</v>
      </c>
      <c r="E352" s="2" t="s">
        <v>145</v>
      </c>
      <c r="F352" s="10" t="s">
        <v>463</v>
      </c>
      <c r="H352" s="10">
        <v>1</v>
      </c>
      <c r="I352" s="10">
        <v>2</v>
      </c>
      <c r="J352" s="10">
        <v>3</v>
      </c>
      <c r="O352" s="10">
        <v>1</v>
      </c>
      <c r="Q352" s="10">
        <v>1</v>
      </c>
      <c r="R352" s="10">
        <v>1</v>
      </c>
      <c r="S352" s="10">
        <v>1</v>
      </c>
      <c r="T352" s="10">
        <v>1</v>
      </c>
      <c r="U352" s="10">
        <v>1</v>
      </c>
      <c r="V352" s="10">
        <v>1</v>
      </c>
      <c r="W352" s="10">
        <v>1</v>
      </c>
      <c r="X352" s="10">
        <v>1</v>
      </c>
    </row>
    <row r="353" spans="1:43" ht="52.8" x14ac:dyDescent="0.25">
      <c r="A353" s="81"/>
      <c r="B353" s="81"/>
      <c r="C353" s="10" t="s">
        <v>48</v>
      </c>
      <c r="D353" s="10">
        <v>1</v>
      </c>
      <c r="E353" s="2" t="s">
        <v>145</v>
      </c>
      <c r="F353" s="2" t="s">
        <v>651</v>
      </c>
      <c r="H353" s="10">
        <v>45</v>
      </c>
      <c r="I353" s="10">
        <v>21</v>
      </c>
      <c r="J353" s="10">
        <v>66</v>
      </c>
      <c r="O353" s="10">
        <v>1</v>
      </c>
      <c r="Q353" s="10">
        <v>1</v>
      </c>
      <c r="R353" s="10">
        <v>0</v>
      </c>
      <c r="S353" s="10">
        <v>0</v>
      </c>
      <c r="T353" s="10">
        <v>1</v>
      </c>
      <c r="U353" s="10">
        <v>1</v>
      </c>
      <c r="V353" s="10">
        <v>1</v>
      </c>
      <c r="W353" s="10">
        <v>1</v>
      </c>
      <c r="X353" s="10">
        <v>0</v>
      </c>
    </row>
    <row r="354" spans="1:43" s="78" customFormat="1" x14ac:dyDescent="0.25">
      <c r="A354" s="77"/>
      <c r="B354" s="77"/>
      <c r="C354" s="78" t="s">
        <v>652</v>
      </c>
      <c r="D354" s="78">
        <v>0</v>
      </c>
      <c r="E354" s="79"/>
      <c r="F354" s="79"/>
      <c r="G354" s="79"/>
    </row>
    <row r="355" spans="1:43" s="30" customFormat="1" x14ac:dyDescent="0.25">
      <c r="A355" s="29"/>
      <c r="B355" s="29"/>
      <c r="C355" s="30" t="s">
        <v>114</v>
      </c>
      <c r="D355" s="30">
        <v>0</v>
      </c>
      <c r="E355" s="31"/>
      <c r="G355" s="31"/>
    </row>
    <row r="356" spans="1:43" s="30" customFormat="1" x14ac:dyDescent="0.25">
      <c r="A356" s="29"/>
      <c r="B356" s="29"/>
      <c r="C356" s="30" t="s">
        <v>653</v>
      </c>
      <c r="D356" s="30">
        <v>0</v>
      </c>
      <c r="E356" s="31"/>
      <c r="G356" s="31"/>
    </row>
    <row r="357" spans="1:43" s="30" customFormat="1" x14ac:dyDescent="0.25">
      <c r="A357" s="29"/>
      <c r="B357" s="29"/>
      <c r="C357" s="30" t="s">
        <v>654</v>
      </c>
      <c r="D357" s="30">
        <v>0</v>
      </c>
      <c r="E357" s="31"/>
      <c r="G357" s="31"/>
    </row>
    <row r="358" spans="1:43" s="30" customFormat="1" x14ac:dyDescent="0.25">
      <c r="A358" s="29"/>
      <c r="B358" s="29"/>
      <c r="C358" s="30" t="s">
        <v>655</v>
      </c>
      <c r="D358" s="30">
        <v>0</v>
      </c>
      <c r="E358" s="31"/>
      <c r="G358" s="31"/>
    </row>
    <row r="359" spans="1:43" s="30" customFormat="1" x14ac:dyDescent="0.25">
      <c r="A359" s="29"/>
      <c r="B359" s="29"/>
      <c r="C359" s="30" t="s">
        <v>656</v>
      </c>
      <c r="D359" s="30">
        <v>0</v>
      </c>
      <c r="E359" s="31"/>
      <c r="G359" s="31"/>
    </row>
    <row r="360" spans="1:43" s="20" customFormat="1" ht="14.25" customHeight="1" x14ac:dyDescent="0.25">
      <c r="A360" s="21"/>
      <c r="B360" s="21"/>
      <c r="C360" s="20" t="s">
        <v>125</v>
      </c>
      <c r="D360" s="20">
        <v>1</v>
      </c>
      <c r="E360" s="23" t="s">
        <v>44</v>
      </c>
      <c r="F360" s="23" t="s">
        <v>126</v>
      </c>
      <c r="G360" s="23" t="s">
        <v>127</v>
      </c>
      <c r="H360" s="20">
        <v>6</v>
      </c>
      <c r="I360" s="20">
        <v>14</v>
      </c>
      <c r="J360" s="20">
        <v>20</v>
      </c>
      <c r="K360" s="23" t="s">
        <v>657</v>
      </c>
      <c r="L360" s="20">
        <v>20</v>
      </c>
      <c r="O360" s="20">
        <v>1</v>
      </c>
      <c r="P360" s="20" t="s">
        <v>129</v>
      </c>
      <c r="Q360" s="20">
        <v>1</v>
      </c>
      <c r="R360" s="20">
        <v>1</v>
      </c>
      <c r="S360" s="20">
        <v>1</v>
      </c>
      <c r="T360" s="20">
        <v>1</v>
      </c>
      <c r="U360" s="20">
        <v>1</v>
      </c>
      <c r="V360" s="20">
        <v>1</v>
      </c>
      <c r="W360" s="20">
        <v>1</v>
      </c>
      <c r="X360" s="20">
        <v>0</v>
      </c>
      <c r="Y360" s="20" t="s">
        <v>110</v>
      </c>
      <c r="Z360" s="20" t="s">
        <v>84</v>
      </c>
      <c r="AA360" s="20" t="s">
        <v>84</v>
      </c>
      <c r="AB360" s="6" t="s">
        <v>85</v>
      </c>
      <c r="AC360" s="6" t="s">
        <v>85</v>
      </c>
      <c r="AD360" s="6" t="s">
        <v>93</v>
      </c>
      <c r="AE360" s="20">
        <v>1</v>
      </c>
      <c r="AF360" s="20">
        <v>0</v>
      </c>
      <c r="AH360" s="20">
        <v>1</v>
      </c>
      <c r="AI360" s="20" t="s">
        <v>658</v>
      </c>
      <c r="AJ360" s="20">
        <v>14</v>
      </c>
      <c r="AK360" s="20" t="s">
        <v>658</v>
      </c>
      <c r="AL360" s="20">
        <v>4</v>
      </c>
      <c r="AM360" s="20" t="s">
        <v>658</v>
      </c>
      <c r="AN360" s="20">
        <v>0</v>
      </c>
      <c r="AP360" s="20">
        <v>1</v>
      </c>
      <c r="AQ360" s="20" t="s">
        <v>658</v>
      </c>
    </row>
    <row r="361" spans="1:43" s="17" customFormat="1" x14ac:dyDescent="0.25">
      <c r="A361" s="15" t="s">
        <v>650</v>
      </c>
      <c r="B361" s="15"/>
      <c r="C361" s="16">
        <f>AVERAGE(D352:D360)</f>
        <v>0.33333333333333331</v>
      </c>
      <c r="D361" s="17">
        <f>SUM(D352:D360)</f>
        <v>3</v>
      </c>
      <c r="E361" s="18">
        <f>COUNT(D352:D360)</f>
        <v>9</v>
      </c>
      <c r="G361" s="18"/>
      <c r="H361" s="17">
        <f>SUM(H352:H360)</f>
        <v>52</v>
      </c>
      <c r="I361" s="17">
        <f>SUM(I352:I360)</f>
        <v>37</v>
      </c>
      <c r="J361" s="17">
        <f>SUM(J352:J360)</f>
        <v>89</v>
      </c>
      <c r="O361" s="17">
        <f>SUM(O352:O360)</f>
        <v>3</v>
      </c>
      <c r="P361" s="17">
        <f t="shared" ref="P361:X361" si="27">SUM(P352:P360)</f>
        <v>0</v>
      </c>
      <c r="Q361" s="17">
        <f t="shared" si="27"/>
        <v>3</v>
      </c>
      <c r="R361" s="17">
        <f t="shared" si="27"/>
        <v>2</v>
      </c>
      <c r="S361" s="17">
        <f t="shared" si="27"/>
        <v>2</v>
      </c>
      <c r="T361" s="17">
        <f t="shared" si="27"/>
        <v>3</v>
      </c>
      <c r="U361" s="17">
        <f t="shared" si="27"/>
        <v>3</v>
      </c>
      <c r="V361" s="17">
        <f t="shared" si="27"/>
        <v>3</v>
      </c>
      <c r="W361" s="17">
        <f t="shared" si="27"/>
        <v>3</v>
      </c>
      <c r="X361" s="17">
        <f t="shared" si="27"/>
        <v>1</v>
      </c>
    </row>
    <row r="362" spans="1:43" x14ac:dyDescent="0.25">
      <c r="D362" s="10">
        <f>SUM(D361,D351,D341,D327,D317,D289,D267,D253,D241,D230,D219,D170,D162,D151,D138,D127,D113,D104,D93,D81,D68,D54,D44,D32,D15)</f>
        <v>182</v>
      </c>
      <c r="E362" s="2">
        <f>SUM(E15:E361)</f>
        <v>334</v>
      </c>
      <c r="O362" s="10">
        <f>SUM(O361,O351,O341,O327,O317,O289,O267,O253,O241,O230,O219,O170,O162,O151,O138,O127,O113,O104,O93,O81,O68,O54,O44,O32,O15)</f>
        <v>157</v>
      </c>
      <c r="P362" s="10">
        <f>COUNT(P3:P360)</f>
        <v>9</v>
      </c>
      <c r="Q362" s="10">
        <f t="shared" ref="Q362:X362" si="28">SUM(Q361,Q351,Q341,Q327,Q317,Q289,Q267,Q253,Q241,Q230,Q219,Q170,Q162,Q151,Q138,Q127,Q113,Q104,Q93,Q81,Q68,Q54,Q44,Q32,Q15)</f>
        <v>159</v>
      </c>
      <c r="R362" s="10">
        <f t="shared" si="28"/>
        <v>119</v>
      </c>
      <c r="S362" s="10">
        <f t="shared" si="28"/>
        <v>133</v>
      </c>
      <c r="T362" s="10">
        <f t="shared" si="28"/>
        <v>134</v>
      </c>
      <c r="U362" s="10">
        <f t="shared" si="28"/>
        <v>93</v>
      </c>
      <c r="V362" s="10">
        <f t="shared" si="28"/>
        <v>135</v>
      </c>
      <c r="W362" s="10">
        <f t="shared" si="28"/>
        <v>132</v>
      </c>
      <c r="X362" s="10">
        <f t="shared" si="28"/>
        <v>118</v>
      </c>
    </row>
  </sheetData>
  <mergeCells count="1">
    <mergeCell ref="H2:J2"/>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Hrachia Kazhoyan</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hrachia.kazhoyan@undp.org</dc:creator>
  <cp:keywords/>
  <dc:description/>
  <cp:lastModifiedBy>HK</cp:lastModifiedBy>
  <cp:revision/>
  <cp:lastPrinted>2017-04-10T02:39:27Z</cp:lastPrinted>
  <dcterms:created xsi:type="dcterms:W3CDTF">2016-10-06T06:46:26Z</dcterms:created>
  <dcterms:modified xsi:type="dcterms:W3CDTF">2018-03-27T18:35:03Z</dcterms:modified>
  <cp:category/>
  <cp:contentStatus/>
</cp:coreProperties>
</file>